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PRIHODA'!$A$1:$H$35</definedName>
  </definedNames>
  <calcPr fullCalcOnLoad="1"/>
</workbook>
</file>

<file path=xl/sharedStrings.xml><?xml version="1.0" encoding="utf-8"?>
<sst xmlns="http://schemas.openxmlformats.org/spreadsheetml/2006/main" count="401" uniqueCount="100">
  <si>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</si>
  <si>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</si>
  <si>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</si>
  <si>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</si>
  <si>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</si>
  <si>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</si>
  <si>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</si>
  <si>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</si>
  <si>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</si>
  <si>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</si>
  <si>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</si>
  <si>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</si>
  <si>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</si>
  <si>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</si>
  <si>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</si>
  <si>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</si>
  <si>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</si>
  <si>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</si>
  <si>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</si>
  <si>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</si>
  <si>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</si>
  <si>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</si>
  <si>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</si>
  <si>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</si>
  <si>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</si>
  <si>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</si>
  <si>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</si>
  <si>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</si>
  <si>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</si>
  <si>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</si>
  <si>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</si>
  <si>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</si>
  <si>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</si>
  <si>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</si>
  <si>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</si>
  <si>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</si>
  <si>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</si>
  <si>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</si>
  <si>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</si>
  <si>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</si>
  <si>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</si>
  <si>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</si>
  <si>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</si>
  <si>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</si>
  <si>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</si>
  <si>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Pomoći - drž. proračun</t>
  </si>
  <si>
    <t>Pomoći - lokalni proračuni</t>
  </si>
  <si>
    <t>Program - Redovna djelatnost Vrtića I i II u Poreču</t>
  </si>
  <si>
    <t xml:space="preserve">Aktivnost Odgojno i administrativno tehničko osoblje </t>
  </si>
  <si>
    <t>Rashodi poslovanja</t>
  </si>
  <si>
    <t>Naziv aktivnosti - Program predškole</t>
  </si>
  <si>
    <t>Naziv aktivnosti - Program djece s teškoćama u razvoju</t>
  </si>
  <si>
    <t>Program - Redovna djelatnost Vrtića u Baderni</t>
  </si>
  <si>
    <t>Program predškole u Baderni</t>
  </si>
  <si>
    <t>Program - Redovna djelatnost Vrtića u Vižinadi</t>
  </si>
  <si>
    <t>Program predškole u Vižinadi</t>
  </si>
  <si>
    <t>Program - Redovna djelatnost Vrtića u Kašteliru</t>
  </si>
  <si>
    <t>Program predškole u Kašteliru</t>
  </si>
  <si>
    <t>Program - Redovna djelatnost Vrtića u Lovreču</t>
  </si>
  <si>
    <t>Program predškole u Lovreču</t>
  </si>
  <si>
    <t>Program - Redovna djelatnost Vrtića u Taru</t>
  </si>
  <si>
    <t>Program predškole u Taru</t>
  </si>
  <si>
    <t>Program - Redovna djelatnost u Jaslicama</t>
  </si>
  <si>
    <t>Dodatna ulaganja na građevinskim objektima</t>
  </si>
  <si>
    <t>Projekt - Opremanje predškolske ustanove u Baderni</t>
  </si>
  <si>
    <t>Projekt - Opremanje predškolske ustanove u Vižinadi</t>
  </si>
  <si>
    <t>Projekt - Opremanje predškolske ustanove u Taru</t>
  </si>
  <si>
    <t>Projekt - Opremanje predškolske ustanove u Jaslicama</t>
  </si>
  <si>
    <t>Energetska obnova DV Radost I i Radost II</t>
  </si>
  <si>
    <t>Dod. ulaganja na građ. objektima - Projekt energ. obnove</t>
  </si>
  <si>
    <t>PLAN RASHODA I IZDATAKA</t>
  </si>
  <si>
    <t>Prihodi od nef. imovine i nadoknade šteta s osnova osiguranja</t>
  </si>
  <si>
    <t>Projekt - Opremanje predškolske ustanove u Lovreču</t>
  </si>
  <si>
    <t>Projekt - Opremanje predškolske ustanove u Kašteliru</t>
  </si>
  <si>
    <t>Projekt - Adaptacija i sanacija ustanove  u Jaslicama</t>
  </si>
  <si>
    <t>Projekt - Adaptacija i sanacija ustanove  Vrtića I i II</t>
  </si>
  <si>
    <t>Projekt - Opremanje predškolske ustanove</t>
  </si>
  <si>
    <t>Pomoći - žup. proračun</t>
  </si>
  <si>
    <t>Projekt - Zavičajna nastava u Lovreču</t>
  </si>
  <si>
    <t>Program djece s teškoćama u Taru</t>
  </si>
  <si>
    <t>Donacije</t>
  </si>
  <si>
    <t>Projekcija plana 
za 2021.</t>
  </si>
  <si>
    <t>2020.</t>
  </si>
  <si>
    <t>2021.</t>
  </si>
  <si>
    <t>Ukupno prihodi i primici za 2021.</t>
  </si>
  <si>
    <t>Ukupno prihodi i primici za 2020.</t>
  </si>
  <si>
    <t>UKUPAN DONOS VIŠKA/MANJKA IZ PRETHODNIH GODINA</t>
  </si>
  <si>
    <t>VIŠAK/MANJAK IZ PRETHODNIH GODINA KOJI ĆE SE POKRITI/RASPOREDITI</t>
  </si>
  <si>
    <t>RASHODI ZA NABAVU NEFINANCIJSKE IMOVINE</t>
  </si>
  <si>
    <t>Projekt - Zavičajna nastava u Taru</t>
  </si>
  <si>
    <t>Projekcija plana za 2021.</t>
  </si>
  <si>
    <t>Projekt - Zavičajna nastava</t>
  </si>
  <si>
    <t>Dječji vrtić "Radost" Poreč-Parenzo</t>
  </si>
  <si>
    <t>2022.</t>
  </si>
  <si>
    <t>Prijedlog plana za 2020.</t>
  </si>
  <si>
    <t>Projekcija plana 
za 2022.</t>
  </si>
  <si>
    <t>PRIJEDLOG FINANCIJSKOG PLANA DJEČJEG VRTIĆA "RADOST" POREČ-PARENZO ZA 2020. I  PROJEKCIJA PLANA ZA  2021. I 2022. GODINU</t>
  </si>
  <si>
    <t>Projekcija plana za 2022.</t>
  </si>
  <si>
    <t>Ukupno prihodi i primici za 2022.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</si>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</sst>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1041A]#,##0.00;\-\ #,##0.00"/>
  </numFmts>
  <fonts count="9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0"/>
      <name val="MS Sans Serif"/>
      <family val="0"/>
    </font>
    <font>
      <b/>
      <i/>
      <sz val="11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sz val="11"/>
      <color indexed="12"/>
      <name val="Calibri"/>
      <family val="2"/>
    </font>
    <font>
      <sz val="10"/>
      <color indexed="12"/>
      <name val="MS Sans Serif"/>
      <family val="0"/>
    </font>
    <font>
      <b/>
      <sz val="10"/>
      <color indexed="12"/>
      <name val="MS Sans Serif"/>
      <family val="0"/>
    </font>
    <font>
      <sz val="10"/>
      <color indexed="10"/>
      <name val="MS Sans Serif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1"/>
      <color indexed="12"/>
      <name val="Calibri"/>
      <family val="2"/>
    </font>
    <font>
      <sz val="8"/>
      <color indexed="12"/>
      <name val="Calibri"/>
      <family val="2"/>
    </font>
    <font>
      <b/>
      <sz val="10"/>
      <color indexed="10"/>
      <name val="MS Sans Serif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rgb="FFFF0000"/>
      <name val="Arial"/>
      <family val="2"/>
    </font>
    <font>
      <sz val="11"/>
      <color rgb="FF0000CC"/>
      <name val="Calibri"/>
      <family val="2"/>
    </font>
    <font>
      <sz val="10"/>
      <color rgb="FF0000CC"/>
      <name val="MS Sans Serif"/>
      <family val="0"/>
    </font>
    <font>
      <b/>
      <sz val="10"/>
      <color rgb="FF0000CC"/>
      <name val="MS Sans Serif"/>
      <family val="0"/>
    </font>
    <font>
      <sz val="10"/>
      <color rgb="FFFF0000"/>
      <name val="MS Sans Serif"/>
      <family val="0"/>
    </font>
    <font>
      <b/>
      <sz val="9"/>
      <color rgb="FF0000FF"/>
      <name val="Arial"/>
      <family val="2"/>
    </font>
    <font>
      <sz val="10"/>
      <color rgb="FF0000FF"/>
      <name val="MS Sans Serif"/>
      <family val="0"/>
    </font>
    <font>
      <sz val="9"/>
      <color rgb="FF0000FF"/>
      <name val="Arial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8"/>
      <color rgb="FF0000FF"/>
      <name val="Calibri"/>
      <family val="2"/>
    </font>
    <font>
      <b/>
      <sz val="11"/>
      <color rgb="FFFF0000"/>
      <name val="Calibri"/>
      <family val="2"/>
    </font>
    <font>
      <sz val="9"/>
      <color rgb="FF0000CC"/>
      <name val="Arial"/>
      <family val="2"/>
    </font>
    <font>
      <b/>
      <sz val="10"/>
      <color rgb="FFFF0000"/>
      <name val="MS Sans Serif"/>
      <family val="0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2" fillId="44" borderId="7" applyNumberFormat="0" applyAlignment="0" applyProtection="0"/>
    <xf numFmtId="0" fontId="63" fillId="44" borderId="8" applyNumberFormat="0" applyAlignment="0" applyProtection="0"/>
    <xf numFmtId="0" fontId="15" fillId="0" borderId="9" applyNumberFormat="0" applyFill="0" applyAlignment="0" applyProtection="0"/>
    <xf numFmtId="0" fontId="64" fillId="4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9" fillId="46" borderId="0" applyNumberFormat="0" applyBorder="0" applyAlignment="0" applyProtection="0"/>
    <xf numFmtId="0" fontId="70" fillId="0" borderId="0">
      <alignment/>
      <protection/>
    </xf>
    <xf numFmtId="0" fontId="0" fillId="4" borderId="13" applyNumberFormat="0" applyFont="0" applyAlignment="0" applyProtection="0"/>
    <xf numFmtId="0" fontId="0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1" fontId="22" fillId="49" borderId="21" xfId="0" applyNumberFormat="1" applyFont="1" applyFill="1" applyBorder="1" applyAlignment="1">
      <alignment horizontal="left" wrapText="1"/>
    </xf>
    <xf numFmtId="1" fontId="22" fillId="0" borderId="21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/>
    </xf>
    <xf numFmtId="1" fontId="21" fillId="0" borderId="24" xfId="0" applyNumberFormat="1" applyFont="1" applyBorder="1" applyAlignment="1">
      <alignment horizontal="left" vertical="center" wrapText="1"/>
    </xf>
    <xf numFmtId="3" fontId="21" fillId="0" borderId="25" xfId="0" applyNumberFormat="1" applyFont="1" applyBorder="1" applyAlignment="1">
      <alignment vertical="center"/>
    </xf>
    <xf numFmtId="3" fontId="21" fillId="0" borderId="26" xfId="0" applyNumberFormat="1" applyFont="1" applyBorder="1" applyAlignment="1">
      <alignment vertical="center"/>
    </xf>
    <xf numFmtId="3" fontId="21" fillId="0" borderId="20" xfId="0" applyNumberFormat="1" applyFont="1" applyBorder="1" applyAlignment="1">
      <alignment vertical="center"/>
    </xf>
    <xf numFmtId="3" fontId="21" fillId="0" borderId="27" xfId="0" applyNumberFormat="1" applyFont="1" applyBorder="1" applyAlignment="1">
      <alignment vertical="center"/>
    </xf>
    <xf numFmtId="3" fontId="26" fillId="0" borderId="19" xfId="0" applyNumberFormat="1" applyFont="1" applyFill="1" applyBorder="1" applyAlignment="1" applyProtection="1">
      <alignment vertical="center" wrapText="1"/>
      <protection/>
    </xf>
    <xf numFmtId="3" fontId="26" fillId="0" borderId="19" xfId="0" applyNumberFormat="1" applyFont="1" applyBorder="1" applyAlignment="1">
      <alignment horizontal="right" vertical="center"/>
    </xf>
    <xf numFmtId="3" fontId="26" fillId="0" borderId="19" xfId="0" applyNumberFormat="1" applyFont="1" applyFill="1" applyBorder="1" applyAlignment="1" applyProtection="1">
      <alignment horizontal="right" vertical="center" wrapText="1"/>
      <protection/>
    </xf>
    <xf numFmtId="0" fontId="31" fillId="0" borderId="19" xfId="89" applyNumberFormat="1" applyFont="1" applyFill="1" applyBorder="1" applyAlignment="1" applyProtection="1">
      <alignment horizontal="center" vertical="center"/>
      <protection/>
    </xf>
    <xf numFmtId="0" fontId="31" fillId="0" borderId="19" xfId="89" applyNumberFormat="1" applyFont="1" applyFill="1" applyBorder="1" applyAlignment="1" applyProtection="1">
      <alignment vertical="center" wrapText="1"/>
      <protection/>
    </xf>
    <xf numFmtId="3" fontId="31" fillId="0" borderId="19" xfId="89" applyNumberFormat="1" applyFont="1" applyFill="1" applyBorder="1" applyAlignment="1" applyProtection="1">
      <alignment vertical="center"/>
      <protection/>
    </xf>
    <xf numFmtId="0" fontId="46" fillId="0" borderId="0" xfId="0" applyFont="1" applyFill="1" applyAlignment="1">
      <alignment vertical="center"/>
    </xf>
    <xf numFmtId="0" fontId="31" fillId="0" borderId="19" xfId="89" applyNumberFormat="1" applyFont="1" applyFill="1" applyBorder="1" applyAlignment="1" applyProtection="1">
      <alignment horizontal="left" vertical="center"/>
      <protection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" fontId="22" fillId="49" borderId="22" xfId="0" applyNumberFormat="1" applyFont="1" applyFill="1" applyBorder="1" applyAlignment="1">
      <alignment horizontal="right" vertical="center" wrapText="1"/>
    </xf>
    <xf numFmtId="3" fontId="21" fillId="0" borderId="31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1" fontId="22" fillId="0" borderId="35" xfId="0" applyNumberFormat="1" applyFont="1" applyBorder="1" applyAlignment="1">
      <alignment vertical="center" wrapText="1"/>
    </xf>
    <xf numFmtId="3" fontId="21" fillId="0" borderId="35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vertical="center" wrapText="1"/>
    </xf>
    <xf numFmtId="3" fontId="22" fillId="0" borderId="0" xfId="0" applyNumberFormat="1" applyFont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vertical="center"/>
    </xf>
    <xf numFmtId="0" fontId="34" fillId="0" borderId="19" xfId="89" applyNumberFormat="1" applyFont="1" applyFill="1" applyBorder="1" applyAlignment="1" applyProtection="1">
      <alignment horizontal="center" vertical="center"/>
      <protection/>
    </xf>
    <xf numFmtId="0" fontId="31" fillId="0" borderId="19" xfId="89" applyNumberFormat="1" applyFont="1" applyFill="1" applyBorder="1" applyAlignment="1" applyProtection="1">
      <alignment horizontal="center" vertical="center" wrapText="1"/>
      <protection/>
    </xf>
    <xf numFmtId="3" fontId="32" fillId="0" borderId="19" xfId="89" applyNumberFormat="1" applyFont="1" applyFill="1" applyBorder="1" applyAlignment="1" applyProtection="1">
      <alignment horizontal="center" vertical="center" wrapText="1"/>
      <protection/>
    </xf>
    <xf numFmtId="3" fontId="31" fillId="0" borderId="19" xfId="89" applyNumberFormat="1" applyFont="1" applyFill="1" applyBorder="1" applyAlignment="1" applyProtection="1">
      <alignment horizontal="center" vertical="center" wrapText="1"/>
      <protection/>
    </xf>
    <xf numFmtId="3" fontId="36" fillId="0" borderId="19" xfId="89" applyNumberFormat="1" applyFont="1" applyFill="1" applyBorder="1" applyAlignment="1" applyProtection="1">
      <alignment horizontal="center" vertical="center" wrapText="1"/>
      <protection/>
    </xf>
    <xf numFmtId="0" fontId="34" fillId="0" borderId="19" xfId="89" applyNumberFormat="1" applyFont="1" applyFill="1" applyBorder="1" applyAlignment="1" applyProtection="1">
      <alignment vertical="center" wrapText="1"/>
      <protection/>
    </xf>
    <xf numFmtId="3" fontId="34" fillId="0" borderId="19" xfId="89" applyNumberFormat="1" applyFont="1" applyFill="1" applyBorder="1" applyAlignment="1" applyProtection="1">
      <alignment vertical="center"/>
      <protection/>
    </xf>
    <xf numFmtId="0" fontId="33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3" fontId="22" fillId="12" borderId="19" xfId="89" applyNumberFormat="1" applyFont="1" applyFill="1" applyBorder="1" applyAlignment="1" applyProtection="1">
      <alignment vertical="center"/>
      <protection/>
    </xf>
    <xf numFmtId="0" fontId="77" fillId="0" borderId="19" xfId="89" applyNumberFormat="1" applyFont="1" applyFill="1" applyBorder="1" applyAlignment="1" applyProtection="1">
      <alignment vertical="center" wrapText="1"/>
      <protection/>
    </xf>
    <xf numFmtId="3" fontId="77" fillId="0" borderId="19" xfId="89" applyNumberFormat="1" applyFont="1" applyFill="1" applyBorder="1" applyAlignment="1" applyProtection="1">
      <alignment vertical="center"/>
      <protection/>
    </xf>
    <xf numFmtId="0" fontId="77" fillId="0" borderId="19" xfId="89" applyNumberFormat="1" applyFont="1" applyFill="1" applyBorder="1" applyAlignment="1" applyProtection="1">
      <alignment horizontal="left" vertical="center"/>
      <protection/>
    </xf>
    <xf numFmtId="0" fontId="74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82" fillId="0" borderId="19" xfId="89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Fill="1" applyAlignment="1">
      <alignment vertical="center"/>
    </xf>
    <xf numFmtId="0" fontId="84" fillId="0" borderId="19" xfId="89" applyNumberFormat="1" applyFont="1" applyFill="1" applyBorder="1" applyAlignment="1" applyProtection="1">
      <alignment vertical="center" wrapText="1"/>
      <protection/>
    </xf>
    <xf numFmtId="3" fontId="84" fillId="0" borderId="19" xfId="89" applyNumberFormat="1" applyFont="1" applyFill="1" applyBorder="1" applyAlignment="1" applyProtection="1">
      <alignment vertical="center"/>
      <protection/>
    </xf>
    <xf numFmtId="3" fontId="74" fillId="0" borderId="0" xfId="0" applyNumberFormat="1" applyFont="1" applyFill="1" applyAlignment="1">
      <alignment vertical="center"/>
    </xf>
    <xf numFmtId="3" fontId="8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84" fillId="0" borderId="19" xfId="89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3" fontId="22" fillId="9" borderId="19" xfId="89" applyNumberFormat="1" applyFont="1" applyFill="1" applyBorder="1" applyAlignment="1" applyProtection="1">
      <alignment vertical="center"/>
      <protection/>
    </xf>
    <xf numFmtId="0" fontId="88" fillId="0" borderId="0" xfId="0" applyFont="1" applyFill="1" applyAlignment="1">
      <alignment vertical="center"/>
    </xf>
    <xf numFmtId="0" fontId="89" fillId="0" borderId="19" xfId="89" applyNumberFormat="1" applyFont="1" applyFill="1" applyBorder="1" applyAlignment="1" applyProtection="1">
      <alignment horizontal="center" vertical="center"/>
      <protection/>
    </xf>
    <xf numFmtId="0" fontId="89" fillId="0" borderId="19" xfId="89" applyNumberFormat="1" applyFont="1" applyFill="1" applyBorder="1" applyAlignment="1" applyProtection="1">
      <alignment vertical="center" wrapText="1"/>
      <protection/>
    </xf>
    <xf numFmtId="3" fontId="89" fillId="0" borderId="19" xfId="89" applyNumberFormat="1" applyFont="1" applyFill="1" applyBorder="1" applyAlignment="1" applyProtection="1">
      <alignment vertical="center"/>
      <protection/>
    </xf>
    <xf numFmtId="0" fontId="90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vertical="center"/>
    </xf>
    <xf numFmtId="3" fontId="90" fillId="0" borderId="0" xfId="0" applyNumberFormat="1" applyFont="1" applyFill="1" applyAlignment="1">
      <alignment vertical="center"/>
    </xf>
    <xf numFmtId="0" fontId="85" fillId="0" borderId="0" xfId="0" applyFont="1" applyFill="1" applyAlignment="1">
      <alignment horizontal="center" vertical="center"/>
    </xf>
    <xf numFmtId="3" fontId="21" fillId="0" borderId="36" xfId="0" applyNumberFormat="1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vertical="center"/>
    </xf>
    <xf numFmtId="3" fontId="21" fillId="0" borderId="20" xfId="0" applyNumberFormat="1" applyFont="1" applyBorder="1" applyAlignment="1">
      <alignment vertical="center" wrapText="1"/>
    </xf>
    <xf numFmtId="3" fontId="21" fillId="0" borderId="38" xfId="0" applyNumberFormat="1" applyFont="1" applyBorder="1" applyAlignment="1">
      <alignment vertical="center"/>
    </xf>
    <xf numFmtId="3" fontId="21" fillId="0" borderId="27" xfId="0" applyNumberFormat="1" applyFont="1" applyBorder="1" applyAlignment="1">
      <alignment horizontal="center" vertical="center" wrapText="1"/>
    </xf>
    <xf numFmtId="1" fontId="21" fillId="0" borderId="39" xfId="0" applyNumberFormat="1" applyFont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6" fillId="0" borderId="40" xfId="0" applyFont="1" applyBorder="1" applyAlignment="1" quotePrefix="1">
      <alignment horizontal="left" vertical="center" wrapText="1"/>
    </xf>
    <xf numFmtId="0" fontId="26" fillId="0" borderId="41" xfId="0" applyFont="1" applyBorder="1" applyAlignment="1" quotePrefix="1">
      <alignment horizontal="left" vertical="center" wrapText="1"/>
    </xf>
    <xf numFmtId="0" fontId="26" fillId="0" borderId="41" xfId="0" applyFont="1" applyBorder="1" applyAlignment="1" quotePrefix="1">
      <alignment horizontal="center" vertical="center" wrapText="1"/>
    </xf>
    <xf numFmtId="0" fontId="26" fillId="0" borderId="41" xfId="0" applyNumberFormat="1" applyFont="1" applyFill="1" applyBorder="1" applyAlignment="1" applyProtection="1" quotePrefix="1">
      <alignment horizontal="left" vertical="center"/>
      <protection/>
    </xf>
    <xf numFmtId="0" fontId="21" fillId="0" borderId="41" xfId="0" applyNumberFormat="1" applyFont="1" applyFill="1" applyBorder="1" applyAlignment="1" applyProtection="1">
      <alignment vertical="center"/>
      <protection/>
    </xf>
    <xf numFmtId="0" fontId="29" fillId="0" borderId="40" xfId="0" applyFont="1" applyBorder="1" applyAlignment="1">
      <alignment horizontal="left" vertical="center"/>
    </xf>
    <xf numFmtId="0" fontId="28" fillId="0" borderId="41" xfId="0" applyNumberFormat="1" applyFont="1" applyFill="1" applyBorder="1" applyAlignment="1" applyProtection="1">
      <alignment vertical="center" wrapText="1"/>
      <protection/>
    </xf>
    <xf numFmtId="3" fontId="26" fillId="0" borderId="40" xfId="0" applyNumberFormat="1" applyFont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6" fillId="0" borderId="40" xfId="0" applyFont="1" applyBorder="1" applyAlignment="1" quotePrefix="1">
      <alignment horizontal="left" vertical="center"/>
    </xf>
    <xf numFmtId="0" fontId="26" fillId="0" borderId="41" xfId="0" applyNumberFormat="1" applyFont="1" applyFill="1" applyBorder="1" applyAlignment="1" applyProtection="1">
      <alignment vertical="center" wrapText="1"/>
      <protection/>
    </xf>
    <xf numFmtId="0" fontId="28" fillId="0" borderId="41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82" fillId="11" borderId="19" xfId="89" applyNumberFormat="1" applyFont="1" applyFill="1" applyBorder="1" applyAlignment="1" applyProtection="1">
      <alignment horizontal="center" vertical="center"/>
      <protection/>
    </xf>
    <xf numFmtId="0" fontId="82" fillId="11" borderId="19" xfId="89" applyNumberFormat="1" applyFont="1" applyFill="1" applyBorder="1" applyAlignment="1" applyProtection="1">
      <alignment vertical="center" wrapText="1"/>
      <protection/>
    </xf>
    <xf numFmtId="3" fontId="82" fillId="11" borderId="19" xfId="89" applyNumberFormat="1" applyFont="1" applyFill="1" applyBorder="1" applyAlignment="1" applyProtection="1">
      <alignment vertical="center"/>
      <protection/>
    </xf>
    <xf numFmtId="0" fontId="84" fillId="11" borderId="19" xfId="89" applyNumberFormat="1" applyFont="1" applyFill="1" applyBorder="1" applyAlignment="1" applyProtection="1">
      <alignment horizontal="center" vertical="center"/>
      <protection/>
    </xf>
    <xf numFmtId="3" fontId="22" fillId="0" borderId="19" xfId="89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Alignment="1">
      <alignment vertical="center"/>
    </xf>
    <xf numFmtId="3" fontId="21" fillId="0" borderId="19" xfId="89" applyNumberFormat="1" applyFont="1" applyFill="1" applyBorder="1" applyAlignment="1" applyProtection="1">
      <alignment vertical="center"/>
      <protection/>
    </xf>
    <xf numFmtId="3" fontId="91" fillId="0" borderId="19" xfId="89" applyNumberFormat="1" applyFont="1" applyFill="1" applyBorder="1" applyAlignment="1" applyProtection="1">
      <alignment vertical="center"/>
      <protection/>
    </xf>
    <xf numFmtId="3" fontId="88" fillId="0" borderId="0" xfId="0" applyNumberFormat="1" applyFont="1" applyFill="1" applyAlignment="1">
      <alignment vertical="center"/>
    </xf>
    <xf numFmtId="0" fontId="29" fillId="0" borderId="40" xfId="0" applyNumberFormat="1" applyFont="1" applyFill="1" applyBorder="1" applyAlignment="1" applyProtection="1" quotePrefix="1">
      <alignment horizontal="left" vertical="center" wrapText="1"/>
      <protection/>
    </xf>
    <xf numFmtId="0" fontId="30" fillId="0" borderId="41" xfId="0" applyNumberFormat="1" applyFont="1" applyFill="1" applyBorder="1" applyAlignment="1" applyProtection="1">
      <alignment vertical="center" wrapText="1"/>
      <protection/>
    </xf>
    <xf numFmtId="0" fontId="29" fillId="0" borderId="40" xfId="0" applyNumberFormat="1" applyFont="1" applyFill="1" applyBorder="1" applyAlignment="1" applyProtection="1">
      <alignment horizontal="left" vertical="center" wrapText="1"/>
      <protection/>
    </xf>
    <xf numFmtId="0" fontId="21" fillId="0" borderId="41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9" fillId="0" borderId="40" xfId="0" applyFont="1" applyBorder="1" applyAlignment="1" quotePrefix="1">
      <alignment horizontal="left" vertical="center"/>
    </xf>
    <xf numFmtId="0" fontId="21" fillId="0" borderId="41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40" xfId="0" applyNumberFormat="1" applyFont="1" applyFill="1" applyBorder="1" applyAlignment="1" applyProtection="1">
      <alignment horizontal="left" vertical="center" wrapText="1"/>
      <protection/>
    </xf>
    <xf numFmtId="0" fontId="28" fillId="0" borderId="41" xfId="0" applyNumberFormat="1" applyFont="1" applyFill="1" applyBorder="1" applyAlignment="1" applyProtection="1">
      <alignment vertical="center" wrapText="1"/>
      <protection/>
    </xf>
    <xf numFmtId="0" fontId="28" fillId="0" borderId="41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9" fillId="0" borderId="42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35" fillId="0" borderId="45" xfId="89" applyNumberFormat="1" applyFont="1" applyFill="1" applyBorder="1" applyAlignment="1" applyProtection="1">
      <alignment horizontal="center" vertical="center"/>
      <protection/>
    </xf>
    <xf numFmtId="0" fontId="38" fillId="12" borderId="40" xfId="89" applyNumberFormat="1" applyFont="1" applyFill="1" applyBorder="1" applyAlignment="1" applyProtection="1">
      <alignment horizontal="center" vertical="center" wrapText="1"/>
      <protection/>
    </xf>
    <xf numFmtId="0" fontId="38" fillId="12" borderId="46" xfId="89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te" xfId="88"/>
    <cellStyle name="Obično 2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2905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2905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1525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15250"/>
          <a:ext cx="104775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A14" sqref="A14:IV1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9" t="s">
        <v>96</v>
      </c>
      <c r="B1" s="119"/>
      <c r="C1" s="119"/>
      <c r="D1" s="119"/>
      <c r="E1" s="119"/>
      <c r="F1" s="119"/>
      <c r="G1" s="119"/>
      <c r="H1" s="119"/>
    </row>
    <row r="2" spans="1:8" s="89" customFormat="1" ht="26.25" customHeight="1">
      <c r="A2" s="120" t="s">
        <v>38</v>
      </c>
      <c r="B2" s="120"/>
      <c r="C2" s="120"/>
      <c r="D2" s="120"/>
      <c r="E2" s="120"/>
      <c r="F2" s="120"/>
      <c r="G2" s="121"/>
      <c r="H2" s="121"/>
    </row>
    <row r="3" spans="1:8" ht="25.5" customHeight="1">
      <c r="A3" s="120"/>
      <c r="B3" s="120"/>
      <c r="C3" s="120"/>
      <c r="D3" s="120"/>
      <c r="E3" s="120"/>
      <c r="F3" s="120"/>
      <c r="G3" s="120"/>
      <c r="H3" s="122"/>
    </row>
    <row r="4" spans="1:5" ht="9" customHeight="1">
      <c r="A4" s="90"/>
      <c r="B4" s="91"/>
      <c r="C4" s="91"/>
      <c r="D4" s="91"/>
      <c r="E4" s="91"/>
    </row>
    <row r="5" spans="1:9" ht="27.75" customHeight="1">
      <c r="A5" s="92"/>
      <c r="B5" s="93"/>
      <c r="C5" s="93"/>
      <c r="D5" s="94"/>
      <c r="E5" s="95"/>
      <c r="F5" s="3" t="s">
        <v>94</v>
      </c>
      <c r="G5" s="3" t="s">
        <v>81</v>
      </c>
      <c r="H5" s="3" t="s">
        <v>95</v>
      </c>
      <c r="I5" s="4"/>
    </row>
    <row r="6" spans="1:9" ht="27.75" customHeight="1">
      <c r="A6" s="117" t="s">
        <v>39</v>
      </c>
      <c r="B6" s="116"/>
      <c r="C6" s="116"/>
      <c r="D6" s="116"/>
      <c r="E6" s="118"/>
      <c r="F6" s="15">
        <v>13798050</v>
      </c>
      <c r="G6" s="15">
        <v>13798050</v>
      </c>
      <c r="H6" s="15">
        <v>13798050</v>
      </c>
      <c r="I6" s="7"/>
    </row>
    <row r="7" spans="1:8" ht="22.5" customHeight="1">
      <c r="A7" s="117" t="s">
        <v>0</v>
      </c>
      <c r="B7" s="116"/>
      <c r="C7" s="116"/>
      <c r="D7" s="116"/>
      <c r="E7" s="118"/>
      <c r="F7" s="16">
        <v>13838050</v>
      </c>
      <c r="G7" s="16">
        <v>13838050</v>
      </c>
      <c r="H7" s="16">
        <v>13838050</v>
      </c>
    </row>
    <row r="8" spans="1:8" ht="22.5" customHeight="1">
      <c r="A8" s="123" t="s">
        <v>43</v>
      </c>
      <c r="B8" s="118"/>
      <c r="C8" s="118"/>
      <c r="D8" s="118"/>
      <c r="E8" s="118"/>
      <c r="F8" s="16"/>
      <c r="G8" s="16"/>
      <c r="H8" s="16"/>
    </row>
    <row r="9" spans="1:8" ht="22.5" customHeight="1">
      <c r="A9" s="97" t="s">
        <v>40</v>
      </c>
      <c r="B9" s="96"/>
      <c r="C9" s="96"/>
      <c r="D9" s="96"/>
      <c r="E9" s="96"/>
      <c r="F9" s="15">
        <f>SUM(F10:F11)</f>
        <v>13798050</v>
      </c>
      <c r="G9" s="15">
        <f>SUM(G10:G11)</f>
        <v>13798050</v>
      </c>
      <c r="H9" s="15">
        <f>SUM(H10:H11)</f>
        <v>13798050</v>
      </c>
    </row>
    <row r="10" spans="1:8" ht="22.5" customHeight="1">
      <c r="A10" s="115" t="s">
        <v>1</v>
      </c>
      <c r="B10" s="116"/>
      <c r="C10" s="116"/>
      <c r="D10" s="116"/>
      <c r="E10" s="124"/>
      <c r="F10" s="17">
        <v>13688550</v>
      </c>
      <c r="G10" s="17">
        <v>13688550</v>
      </c>
      <c r="H10" s="17">
        <v>13688550</v>
      </c>
    </row>
    <row r="11" spans="1:8" ht="22.5" customHeight="1">
      <c r="A11" s="123" t="s">
        <v>88</v>
      </c>
      <c r="B11" s="118"/>
      <c r="C11" s="118"/>
      <c r="D11" s="118"/>
      <c r="E11" s="118"/>
      <c r="F11" s="17">
        <v>109500</v>
      </c>
      <c r="G11" s="17">
        <v>109500</v>
      </c>
      <c r="H11" s="17">
        <v>109500</v>
      </c>
    </row>
    <row r="12" spans="1:8" ht="22.5" customHeight="1">
      <c r="A12" s="115" t="s">
        <v>2</v>
      </c>
      <c r="B12" s="116"/>
      <c r="C12" s="116"/>
      <c r="D12" s="116"/>
      <c r="E12" s="116"/>
      <c r="F12" s="17">
        <f>+F6-F9</f>
        <v>0</v>
      </c>
      <c r="G12" s="17">
        <f>+G6-G9</f>
        <v>0</v>
      </c>
      <c r="H12" s="17">
        <f>+H6-H9</f>
        <v>0</v>
      </c>
    </row>
    <row r="13" spans="1:8" ht="25.5" customHeight="1">
      <c r="A13" s="120"/>
      <c r="B13" s="125"/>
      <c r="C13" s="125"/>
      <c r="D13" s="125"/>
      <c r="E13" s="125"/>
      <c r="F13" s="122"/>
      <c r="G13" s="122"/>
      <c r="H13" s="122"/>
    </row>
    <row r="14" spans="1:8" ht="27.75" customHeight="1">
      <c r="A14" s="92"/>
      <c r="B14" s="93"/>
      <c r="C14" s="93"/>
      <c r="D14" s="94"/>
      <c r="E14" s="95"/>
      <c r="F14" s="3" t="s">
        <v>94</v>
      </c>
      <c r="G14" s="3" t="s">
        <v>81</v>
      </c>
      <c r="H14" s="3" t="s">
        <v>95</v>
      </c>
    </row>
    <row r="15" spans="1:8" ht="33.75" customHeight="1">
      <c r="A15" s="126" t="s">
        <v>86</v>
      </c>
      <c r="B15" s="127"/>
      <c r="C15" s="127"/>
      <c r="D15" s="127"/>
      <c r="E15" s="128"/>
      <c r="F15" s="99">
        <v>0</v>
      </c>
      <c r="G15" s="99">
        <v>0</v>
      </c>
      <c r="H15" s="17">
        <v>0</v>
      </c>
    </row>
    <row r="16" spans="1:8" ht="33.75" customHeight="1">
      <c r="A16" s="126" t="s">
        <v>87</v>
      </c>
      <c r="B16" s="127"/>
      <c r="C16" s="127"/>
      <c r="D16" s="127"/>
      <c r="E16" s="128"/>
      <c r="F16" s="99">
        <v>0</v>
      </c>
      <c r="G16" s="99">
        <v>0</v>
      </c>
      <c r="H16" s="17">
        <v>0</v>
      </c>
    </row>
    <row r="17" spans="1:8" s="100" customFormat="1" ht="25.5" customHeight="1">
      <c r="A17" s="129"/>
      <c r="B17" s="125"/>
      <c r="C17" s="125"/>
      <c r="D17" s="125"/>
      <c r="E17" s="125"/>
      <c r="F17" s="122"/>
      <c r="G17" s="122"/>
      <c r="H17" s="122"/>
    </row>
    <row r="18" spans="1:8" s="100" customFormat="1" ht="27.75" customHeight="1">
      <c r="A18" s="92"/>
      <c r="B18" s="93"/>
      <c r="C18" s="93"/>
      <c r="D18" s="94"/>
      <c r="E18" s="95"/>
      <c r="F18" s="3" t="s">
        <v>94</v>
      </c>
      <c r="G18" s="3" t="s">
        <v>81</v>
      </c>
      <c r="H18" s="3" t="s">
        <v>95</v>
      </c>
    </row>
    <row r="19" spans="1:8" s="100" customFormat="1" ht="22.5" customHeight="1">
      <c r="A19" s="117" t="s">
        <v>3</v>
      </c>
      <c r="B19" s="116"/>
      <c r="C19" s="116"/>
      <c r="D19" s="116"/>
      <c r="E19" s="116"/>
      <c r="F19" s="16">
        <v>0</v>
      </c>
      <c r="G19" s="16">
        <v>0</v>
      </c>
      <c r="H19" s="16">
        <v>0</v>
      </c>
    </row>
    <row r="20" spans="1:8" s="100" customFormat="1" ht="22.5" customHeight="1">
      <c r="A20" s="117" t="s">
        <v>4</v>
      </c>
      <c r="B20" s="116"/>
      <c r="C20" s="116"/>
      <c r="D20" s="116"/>
      <c r="E20" s="116"/>
      <c r="F20" s="16">
        <v>0</v>
      </c>
      <c r="G20" s="16">
        <v>0</v>
      </c>
      <c r="H20" s="16">
        <v>0</v>
      </c>
    </row>
    <row r="21" spans="1:8" s="100" customFormat="1" ht="22.5" customHeight="1">
      <c r="A21" s="115" t="s">
        <v>5</v>
      </c>
      <c r="B21" s="116"/>
      <c r="C21" s="116"/>
      <c r="D21" s="116"/>
      <c r="E21" s="116"/>
      <c r="F21" s="16">
        <v>0</v>
      </c>
      <c r="G21" s="16">
        <v>0</v>
      </c>
      <c r="H21" s="16">
        <v>0</v>
      </c>
    </row>
    <row r="22" spans="1:8" s="100" customFormat="1" ht="15" customHeight="1">
      <c r="A22" s="101"/>
      <c r="B22" s="102"/>
      <c r="C22" s="98"/>
      <c r="D22" s="103"/>
      <c r="E22" s="102"/>
      <c r="F22" s="104"/>
      <c r="G22" s="104"/>
      <c r="H22" s="104"/>
    </row>
    <row r="23" spans="1:8" s="100" customFormat="1" ht="22.5" customHeight="1">
      <c r="A23" s="115" t="s">
        <v>6</v>
      </c>
      <c r="B23" s="116"/>
      <c r="C23" s="116"/>
      <c r="D23" s="116"/>
      <c r="E23" s="116"/>
      <c r="F23" s="16">
        <f>SUM(F12,F16,F21)</f>
        <v>0</v>
      </c>
      <c r="G23" s="16">
        <f>SUM(G12,G16,G21)</f>
        <v>0</v>
      </c>
      <c r="H23" s="16">
        <f>SUM(H12,H16,H21)</f>
        <v>0</v>
      </c>
    </row>
    <row r="24" spans="1:5" s="100" customFormat="1" ht="18" customHeight="1">
      <c r="A24" s="105"/>
      <c r="B24" s="91"/>
      <c r="C24" s="91"/>
      <c r="D24" s="91"/>
      <c r="E24" s="91"/>
    </row>
  </sheetData>
  <sheetProtection/>
  <mergeCells count="17">
    <mergeCell ref="A13:H13"/>
    <mergeCell ref="A23:E23"/>
    <mergeCell ref="A19:E19"/>
    <mergeCell ref="A20:E20"/>
    <mergeCell ref="A21:E21"/>
    <mergeCell ref="A16:E16"/>
    <mergeCell ref="A17:H17"/>
    <mergeCell ref="A15:E15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/>
  <pageMargins left="0.4" right="0.1968503937007874" top="0.6299212598425197" bottom="0.4330708661417323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5">
      <selection activeCell="A35" sqref="A35"/>
    </sheetView>
  </sheetViews>
  <sheetFormatPr defaultColWidth="11.421875" defaultRowHeight="12.75"/>
  <cols>
    <col min="1" max="1" width="16.00390625" style="1" customWidth="1"/>
    <col min="2" max="3" width="13.57421875" style="1" customWidth="1"/>
    <col min="4" max="4" width="13.57421875" style="2" customWidth="1"/>
    <col min="5" max="8" width="13.57421875" style="1" customWidth="1"/>
    <col min="9" max="9" width="7.8515625" style="1" customWidth="1"/>
    <col min="10" max="16384" width="11.421875" style="1" customWidth="1"/>
  </cols>
  <sheetData>
    <row r="1" spans="1:8" ht="24" customHeight="1">
      <c r="A1" s="120" t="s">
        <v>7</v>
      </c>
      <c r="B1" s="120"/>
      <c r="C1" s="120"/>
      <c r="D1" s="120"/>
      <c r="E1" s="120"/>
      <c r="F1" s="120"/>
      <c r="G1" s="120"/>
      <c r="H1" s="120"/>
    </row>
    <row r="2" spans="1:8" s="28" customFormat="1" ht="13.5" thickBot="1">
      <c r="A2" s="27"/>
      <c r="H2" s="29" t="s">
        <v>8</v>
      </c>
    </row>
    <row r="3" spans="1:8" s="28" customFormat="1" ht="26.25" thickBot="1">
      <c r="A3" s="30" t="s">
        <v>9</v>
      </c>
      <c r="B3" s="130" t="s">
        <v>82</v>
      </c>
      <c r="C3" s="131"/>
      <c r="D3" s="131"/>
      <c r="E3" s="131"/>
      <c r="F3" s="131"/>
      <c r="G3" s="131"/>
      <c r="H3" s="132"/>
    </row>
    <row r="4" spans="1:8" s="28" customFormat="1" ht="84.75" thickBot="1">
      <c r="A4" s="5" t="s">
        <v>10</v>
      </c>
      <c r="B4" s="23" t="s">
        <v>11</v>
      </c>
      <c r="C4" s="24" t="s">
        <v>12</v>
      </c>
      <c r="D4" s="24" t="s">
        <v>13</v>
      </c>
      <c r="E4" s="24" t="s">
        <v>14</v>
      </c>
      <c r="F4" s="24" t="s">
        <v>15</v>
      </c>
      <c r="G4" s="26" t="s">
        <v>44</v>
      </c>
      <c r="H4" s="25" t="s">
        <v>16</v>
      </c>
    </row>
    <row r="5" spans="1:8" s="28" customFormat="1" ht="12.75">
      <c r="A5" s="8">
        <v>636</v>
      </c>
      <c r="B5" s="80"/>
      <c r="C5" s="9"/>
      <c r="D5" s="9"/>
      <c r="E5" s="9">
        <v>2345371</v>
      </c>
      <c r="F5" s="9"/>
      <c r="G5" s="84"/>
      <c r="H5" s="86"/>
    </row>
    <row r="6" spans="1:8" s="28" customFormat="1" ht="12.75">
      <c r="A6" s="10">
        <v>652</v>
      </c>
      <c r="B6" s="81"/>
      <c r="C6" s="12"/>
      <c r="D6" s="82">
        <v>2718083</v>
      </c>
      <c r="E6" s="83"/>
      <c r="F6" s="83"/>
      <c r="G6" s="85">
        <v>10000</v>
      </c>
      <c r="H6" s="87"/>
    </row>
    <row r="7" spans="1:8" s="28" customFormat="1" ht="12.75">
      <c r="A7" s="10">
        <v>661</v>
      </c>
      <c r="B7" s="11"/>
      <c r="C7" s="12">
        <v>8250</v>
      </c>
      <c r="D7" s="12"/>
      <c r="E7" s="12"/>
      <c r="F7" s="12"/>
      <c r="G7" s="13"/>
      <c r="H7" s="14"/>
    </row>
    <row r="8" spans="1:8" s="28" customFormat="1" ht="12.75">
      <c r="A8" s="10">
        <v>671</v>
      </c>
      <c r="B8" s="11">
        <v>8707246</v>
      </c>
      <c r="C8" s="12"/>
      <c r="D8" s="12"/>
      <c r="E8" s="12"/>
      <c r="F8" s="12"/>
      <c r="G8" s="13"/>
      <c r="H8" s="14"/>
    </row>
    <row r="9" spans="1:8" s="28" customFormat="1" ht="12.75">
      <c r="A9" s="10">
        <v>663</v>
      </c>
      <c r="B9" s="11"/>
      <c r="C9" s="12"/>
      <c r="D9" s="12"/>
      <c r="E9" s="12"/>
      <c r="F9" s="12">
        <v>9100</v>
      </c>
      <c r="G9" s="13"/>
      <c r="H9" s="14"/>
    </row>
    <row r="10" spans="1:8" s="28" customFormat="1" ht="13.5" thickBot="1">
      <c r="A10" s="88"/>
      <c r="B10" s="31"/>
      <c r="C10" s="32"/>
      <c r="D10" s="32"/>
      <c r="E10" s="32"/>
      <c r="F10" s="32"/>
      <c r="G10" s="33"/>
      <c r="H10" s="34"/>
    </row>
    <row r="11" spans="1:8" s="28" customFormat="1" ht="30" customHeight="1" thickBot="1">
      <c r="A11" s="35" t="s">
        <v>17</v>
      </c>
      <c r="B11" s="36">
        <f aca="true" t="shared" si="0" ref="B11:H11">SUM(B5:B10)</f>
        <v>8707246</v>
      </c>
      <c r="C11" s="36">
        <f t="shared" si="0"/>
        <v>8250</v>
      </c>
      <c r="D11" s="36">
        <f t="shared" si="0"/>
        <v>2718083</v>
      </c>
      <c r="E11" s="36">
        <f t="shared" si="0"/>
        <v>2345371</v>
      </c>
      <c r="F11" s="36">
        <f t="shared" si="0"/>
        <v>9100</v>
      </c>
      <c r="G11" s="36">
        <f t="shared" si="0"/>
        <v>10000</v>
      </c>
      <c r="H11" s="36">
        <f t="shared" si="0"/>
        <v>0</v>
      </c>
    </row>
    <row r="12" spans="1:8" s="28" customFormat="1" ht="28.5" customHeight="1" thickBot="1">
      <c r="A12" s="35" t="s">
        <v>85</v>
      </c>
      <c r="B12" s="133">
        <f>B11+C11+D11+E11+F11+G11+H11</f>
        <v>13798050</v>
      </c>
      <c r="C12" s="134"/>
      <c r="D12" s="134"/>
      <c r="E12" s="134"/>
      <c r="F12" s="134"/>
      <c r="G12" s="134"/>
      <c r="H12" s="135"/>
    </row>
    <row r="13" spans="1:8" s="28" customFormat="1" ht="15.75" customHeight="1" thickBot="1">
      <c r="A13" s="37"/>
      <c r="B13" s="38"/>
      <c r="C13" s="38"/>
      <c r="D13" s="38"/>
      <c r="E13" s="38"/>
      <c r="F13" s="38"/>
      <c r="G13" s="38"/>
      <c r="H13" s="38"/>
    </row>
    <row r="14" spans="1:8" s="28" customFormat="1" ht="28.5" customHeight="1" thickBot="1">
      <c r="A14" s="39" t="s">
        <v>9</v>
      </c>
      <c r="B14" s="130" t="s">
        <v>83</v>
      </c>
      <c r="C14" s="131"/>
      <c r="D14" s="131"/>
      <c r="E14" s="131"/>
      <c r="F14" s="131"/>
      <c r="G14" s="131"/>
      <c r="H14" s="132"/>
    </row>
    <row r="15" spans="1:8" s="28" customFormat="1" ht="90" customHeight="1" thickBot="1">
      <c r="A15" s="6" t="s">
        <v>10</v>
      </c>
      <c r="B15" s="23" t="s">
        <v>11</v>
      </c>
      <c r="C15" s="24" t="s">
        <v>12</v>
      </c>
      <c r="D15" s="24" t="s">
        <v>13</v>
      </c>
      <c r="E15" s="24" t="s">
        <v>14</v>
      </c>
      <c r="F15" s="24" t="s">
        <v>15</v>
      </c>
      <c r="G15" s="26" t="s">
        <v>44</v>
      </c>
      <c r="H15" s="25" t="s">
        <v>16</v>
      </c>
    </row>
    <row r="16" spans="1:8" s="28" customFormat="1" ht="16.5" customHeight="1">
      <c r="A16" s="8">
        <v>636</v>
      </c>
      <c r="B16" s="80"/>
      <c r="C16" s="9"/>
      <c r="D16" s="9"/>
      <c r="E16" s="9">
        <v>2345371</v>
      </c>
      <c r="F16" s="9"/>
      <c r="G16" s="84"/>
      <c r="H16" s="86"/>
    </row>
    <row r="17" spans="1:8" s="28" customFormat="1" ht="16.5" customHeight="1">
      <c r="A17" s="10">
        <v>652</v>
      </c>
      <c r="B17" s="81"/>
      <c r="C17" s="12"/>
      <c r="D17" s="82">
        <v>2718083</v>
      </c>
      <c r="E17" s="83"/>
      <c r="F17" s="83"/>
      <c r="G17" s="85">
        <v>10000</v>
      </c>
      <c r="H17" s="87"/>
    </row>
    <row r="18" spans="1:8" s="28" customFormat="1" ht="16.5" customHeight="1">
      <c r="A18" s="10">
        <v>661</v>
      </c>
      <c r="B18" s="11"/>
      <c r="C18" s="12">
        <v>8250</v>
      </c>
      <c r="D18" s="12"/>
      <c r="E18" s="12"/>
      <c r="F18" s="12"/>
      <c r="G18" s="13"/>
      <c r="H18" s="14"/>
    </row>
    <row r="19" spans="1:8" s="28" customFormat="1" ht="16.5" customHeight="1">
      <c r="A19" s="10">
        <v>671</v>
      </c>
      <c r="B19" s="11">
        <v>8707246</v>
      </c>
      <c r="C19" s="12"/>
      <c r="D19" s="12"/>
      <c r="E19" s="12"/>
      <c r="F19" s="12"/>
      <c r="G19" s="13"/>
      <c r="H19" s="14"/>
    </row>
    <row r="20" spans="1:8" s="28" customFormat="1" ht="16.5" customHeight="1">
      <c r="A20" s="10">
        <v>663</v>
      </c>
      <c r="B20" s="11"/>
      <c r="C20" s="12"/>
      <c r="D20" s="12"/>
      <c r="E20" s="12"/>
      <c r="F20" s="12">
        <v>9100</v>
      </c>
      <c r="G20" s="13"/>
      <c r="H20" s="14"/>
    </row>
    <row r="21" spans="1:8" s="28" customFormat="1" ht="16.5" customHeight="1" thickBot="1">
      <c r="A21" s="88"/>
      <c r="B21" s="31"/>
      <c r="C21" s="32"/>
      <c r="D21" s="32"/>
      <c r="E21" s="32"/>
      <c r="F21" s="32"/>
      <c r="G21" s="33"/>
      <c r="H21" s="34"/>
    </row>
    <row r="22" spans="1:8" s="28" customFormat="1" ht="30" customHeight="1" thickBot="1">
      <c r="A22" s="35" t="s">
        <v>17</v>
      </c>
      <c r="B22" s="36">
        <f aca="true" t="shared" si="1" ref="B22:H22">SUM(B16:B21)</f>
        <v>8707246</v>
      </c>
      <c r="C22" s="36">
        <f t="shared" si="1"/>
        <v>8250</v>
      </c>
      <c r="D22" s="36">
        <f t="shared" si="1"/>
        <v>2718083</v>
      </c>
      <c r="E22" s="36">
        <f t="shared" si="1"/>
        <v>2345371</v>
      </c>
      <c r="F22" s="36">
        <f t="shared" si="1"/>
        <v>9100</v>
      </c>
      <c r="G22" s="36">
        <f t="shared" si="1"/>
        <v>10000</v>
      </c>
      <c r="H22" s="36">
        <f t="shared" si="1"/>
        <v>0</v>
      </c>
    </row>
    <row r="23" spans="1:8" s="28" customFormat="1" ht="30" customHeight="1" thickBot="1">
      <c r="A23" s="35" t="s">
        <v>84</v>
      </c>
      <c r="B23" s="133">
        <f>B22+C22+D22+E22+F22+G22+H22</f>
        <v>13798050</v>
      </c>
      <c r="C23" s="134"/>
      <c r="D23" s="134"/>
      <c r="E23" s="134"/>
      <c r="F23" s="134"/>
      <c r="G23" s="134"/>
      <c r="H23" s="135"/>
    </row>
    <row r="24" spans="1:8" s="28" customFormat="1" ht="28.5" customHeight="1" thickBot="1">
      <c r="A24" s="37"/>
      <c r="B24" s="38"/>
      <c r="C24" s="38"/>
      <c r="D24" s="38"/>
      <c r="E24" s="38"/>
      <c r="F24" s="38"/>
      <c r="G24" s="38"/>
      <c r="H24" s="38"/>
    </row>
    <row r="25" spans="1:8" ht="26.25" thickBot="1">
      <c r="A25" s="39" t="s">
        <v>9</v>
      </c>
      <c r="B25" s="130" t="s">
        <v>93</v>
      </c>
      <c r="C25" s="131"/>
      <c r="D25" s="131"/>
      <c r="E25" s="131"/>
      <c r="F25" s="131"/>
      <c r="G25" s="131"/>
      <c r="H25" s="132"/>
    </row>
    <row r="26" spans="1:8" ht="84.75" thickBot="1">
      <c r="A26" s="6" t="s">
        <v>10</v>
      </c>
      <c r="B26" s="23" t="s">
        <v>11</v>
      </c>
      <c r="C26" s="24" t="s">
        <v>12</v>
      </c>
      <c r="D26" s="24" t="s">
        <v>13</v>
      </c>
      <c r="E26" s="24" t="s">
        <v>14</v>
      </c>
      <c r="F26" s="24" t="s">
        <v>15</v>
      </c>
      <c r="G26" s="26" t="s">
        <v>44</v>
      </c>
      <c r="H26" s="25" t="s">
        <v>16</v>
      </c>
    </row>
    <row r="27" spans="1:8" ht="12.75">
      <c r="A27" s="8">
        <v>636</v>
      </c>
      <c r="B27" s="80"/>
      <c r="C27" s="9"/>
      <c r="D27" s="9"/>
      <c r="E27" s="9">
        <v>2345371</v>
      </c>
      <c r="F27" s="9"/>
      <c r="G27" s="84"/>
      <c r="H27" s="86"/>
    </row>
    <row r="28" spans="1:8" ht="12.75">
      <c r="A28" s="10">
        <v>652</v>
      </c>
      <c r="B28" s="81"/>
      <c r="C28" s="12"/>
      <c r="D28" s="82">
        <v>2718083</v>
      </c>
      <c r="E28" s="83"/>
      <c r="F28" s="83"/>
      <c r="G28" s="85">
        <v>10000</v>
      </c>
      <c r="H28" s="87"/>
    </row>
    <row r="29" spans="1:8" ht="12.75">
      <c r="A29" s="10">
        <v>661</v>
      </c>
      <c r="B29" s="11"/>
      <c r="C29" s="12">
        <v>8250</v>
      </c>
      <c r="D29" s="12"/>
      <c r="E29" s="12"/>
      <c r="F29" s="12"/>
      <c r="G29" s="13"/>
      <c r="H29" s="14"/>
    </row>
    <row r="30" spans="1:8" ht="12.75">
      <c r="A30" s="10">
        <v>671</v>
      </c>
      <c r="B30" s="11">
        <v>8707246</v>
      </c>
      <c r="C30" s="12"/>
      <c r="D30" s="12"/>
      <c r="E30" s="12"/>
      <c r="F30" s="12"/>
      <c r="G30" s="13"/>
      <c r="H30" s="14"/>
    </row>
    <row r="31" spans="1:8" ht="12.75">
      <c r="A31" s="10">
        <v>663</v>
      </c>
      <c r="B31" s="11"/>
      <c r="C31" s="12"/>
      <c r="D31" s="12"/>
      <c r="E31" s="12"/>
      <c r="F31" s="12">
        <v>9100</v>
      </c>
      <c r="G31" s="13"/>
      <c r="H31" s="14"/>
    </row>
    <row r="32" spans="1:8" ht="13.5" thickBot="1">
      <c r="A32" s="88"/>
      <c r="B32" s="31"/>
      <c r="C32" s="32"/>
      <c r="D32" s="32"/>
      <c r="E32" s="32"/>
      <c r="F32" s="32"/>
      <c r="G32" s="33"/>
      <c r="H32" s="34"/>
    </row>
    <row r="33" spans="1:8" s="28" customFormat="1" ht="30" customHeight="1" thickBot="1">
      <c r="A33" s="35" t="s">
        <v>17</v>
      </c>
      <c r="B33" s="36">
        <f aca="true" t="shared" si="2" ref="B33:H33">SUM(B27:B32)</f>
        <v>8707246</v>
      </c>
      <c r="C33" s="36">
        <f t="shared" si="2"/>
        <v>8250</v>
      </c>
      <c r="D33" s="36">
        <f t="shared" si="2"/>
        <v>2718083</v>
      </c>
      <c r="E33" s="36">
        <f t="shared" si="2"/>
        <v>2345371</v>
      </c>
      <c r="F33" s="36">
        <f t="shared" si="2"/>
        <v>9100</v>
      </c>
      <c r="G33" s="36">
        <f t="shared" si="2"/>
        <v>10000</v>
      </c>
      <c r="H33" s="36">
        <f t="shared" si="2"/>
        <v>0</v>
      </c>
    </row>
    <row r="34" spans="1:8" s="28" customFormat="1" ht="28.5" customHeight="1" thickBot="1">
      <c r="A34" s="35" t="s">
        <v>98</v>
      </c>
      <c r="B34" s="133">
        <f>B33+C33+D33+E33+F33+G33+H33</f>
        <v>13798050</v>
      </c>
      <c r="C34" s="134"/>
      <c r="D34" s="134"/>
      <c r="E34" s="134"/>
      <c r="F34" s="134"/>
      <c r="G34" s="134"/>
      <c r="H34" s="135"/>
    </row>
    <row r="35" spans="1:8" s="28" customFormat="1" ht="28.5" customHeight="1">
      <c r="A35" s="37"/>
      <c r="B35" s="38"/>
      <c r="C35" s="38"/>
      <c r="D35" s="38"/>
      <c r="E35" s="38"/>
      <c r="F35" s="38"/>
      <c r="G35" s="38"/>
      <c r="H35" s="38"/>
    </row>
  </sheetData>
  <sheetProtection/>
  <mergeCells count="7">
    <mergeCell ref="B25:H25"/>
    <mergeCell ref="B34:H34"/>
    <mergeCell ref="A1:H1"/>
    <mergeCell ref="B12:H12"/>
    <mergeCell ref="B3:H3"/>
    <mergeCell ref="B14:H14"/>
    <mergeCell ref="B23:H23"/>
  </mergeCells>
  <printOptions horizontalCentered="1"/>
  <pageMargins left="0.1968503937007874" right="0.1968503937007874" top="0.4330708661417323" bottom="0.1968503937007874" header="0.31496062992125984" footer="0.31496062992125984"/>
  <pageSetup firstPageNumber="2" useFirstPageNumber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5"/>
  <sheetViews>
    <sheetView zoomScalePageLayoutView="0" workbookViewId="0" topLeftCell="A1">
      <selection activeCell="P9" sqref="P9"/>
    </sheetView>
  </sheetViews>
  <sheetFormatPr defaultColWidth="8.8515625" defaultRowHeight="12.75"/>
  <cols>
    <col min="1" max="1" width="6.140625" style="40" customWidth="1"/>
    <col min="2" max="2" width="50.140625" style="40" customWidth="1"/>
    <col min="3" max="4" width="11.28125" style="50" customWidth="1"/>
    <col min="5" max="5" width="10.140625" style="50" customWidth="1"/>
    <col min="6" max="14" width="11.28125" style="50" customWidth="1"/>
    <col min="15" max="15" width="12.28125" style="40" customWidth="1"/>
    <col min="16" max="16" width="11.28125" style="40" customWidth="1"/>
    <col min="17" max="17" width="23.7109375" style="40" customWidth="1"/>
    <col min="18" max="16384" width="8.8515625" style="40" customWidth="1"/>
  </cols>
  <sheetData>
    <row r="1" spans="1:14" ht="36" customHeight="1">
      <c r="A1" s="136" t="s">
        <v>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6" ht="47.25" customHeight="1">
      <c r="A2" s="42" t="s">
        <v>18</v>
      </c>
      <c r="B2" s="42" t="s">
        <v>19</v>
      </c>
      <c r="C2" s="44" t="s">
        <v>94</v>
      </c>
      <c r="D2" s="44" t="s">
        <v>11</v>
      </c>
      <c r="E2" s="44" t="s">
        <v>12</v>
      </c>
      <c r="F2" s="43" t="s">
        <v>13</v>
      </c>
      <c r="G2" s="43" t="s">
        <v>77</v>
      </c>
      <c r="H2" s="43" t="s">
        <v>45</v>
      </c>
      <c r="I2" s="43" t="s">
        <v>46</v>
      </c>
      <c r="J2" s="43" t="s">
        <v>80</v>
      </c>
      <c r="K2" s="45" t="s">
        <v>71</v>
      </c>
      <c r="L2" s="43" t="s">
        <v>16</v>
      </c>
      <c r="M2" s="43" t="s">
        <v>90</v>
      </c>
      <c r="N2" s="43" t="s">
        <v>97</v>
      </c>
      <c r="O2" s="76"/>
      <c r="P2" s="77"/>
    </row>
    <row r="3" spans="1:17" ht="33" customHeight="1">
      <c r="A3" s="137" t="s">
        <v>92</v>
      </c>
      <c r="B3" s="138"/>
      <c r="C3" s="52">
        <f aca="true" t="shared" si="0" ref="C3:L3">SUM(C4+C60+C87+C129+C176+C222+C280)</f>
        <v>13798050.225</v>
      </c>
      <c r="D3" s="52">
        <f t="shared" si="0"/>
        <v>8707246.225</v>
      </c>
      <c r="E3" s="52">
        <f t="shared" si="0"/>
        <v>8250</v>
      </c>
      <c r="F3" s="52">
        <f t="shared" si="0"/>
        <v>2718083</v>
      </c>
      <c r="G3" s="71">
        <f t="shared" si="0"/>
        <v>5000</v>
      </c>
      <c r="H3" s="71">
        <f t="shared" si="0"/>
        <v>67960</v>
      </c>
      <c r="I3" s="71">
        <f t="shared" si="0"/>
        <v>2272411</v>
      </c>
      <c r="J3" s="71">
        <f t="shared" si="0"/>
        <v>9100</v>
      </c>
      <c r="K3" s="52">
        <f t="shared" si="0"/>
        <v>10000</v>
      </c>
      <c r="L3" s="52">
        <f t="shared" si="0"/>
        <v>0</v>
      </c>
      <c r="M3" s="52">
        <f>SUM(M4+M60+M87+M129+M176+M222+M280)</f>
        <v>13798050.225</v>
      </c>
      <c r="N3" s="52">
        <f>C3</f>
        <v>13798050.225</v>
      </c>
      <c r="O3" s="78"/>
      <c r="P3" s="78"/>
      <c r="Q3" s="79"/>
    </row>
    <row r="4" spans="1:17" s="70" customFormat="1" ht="15.75" customHeight="1">
      <c r="A4" s="106"/>
      <c r="B4" s="107" t="s">
        <v>47</v>
      </c>
      <c r="C4" s="108">
        <f>SUM(C5+C51+C18+C31+C42+C56)</f>
        <v>7503377.225</v>
      </c>
      <c r="D4" s="108">
        <f>SUM(D5+D51+D18+D31+D56)</f>
        <v>5957957.225</v>
      </c>
      <c r="E4" s="108">
        <f aca="true" t="shared" si="1" ref="E4:L4">SUM(E5+E51+E18+E31+E56)</f>
        <v>8250</v>
      </c>
      <c r="F4" s="108">
        <f t="shared" si="1"/>
        <v>1461570</v>
      </c>
      <c r="G4" s="108">
        <f>SUM(G5+G51+G18+G31+G42+G56)</f>
        <v>5000</v>
      </c>
      <c r="H4" s="108">
        <f t="shared" si="1"/>
        <v>60600</v>
      </c>
      <c r="I4" s="108">
        <f t="shared" si="1"/>
        <v>0</v>
      </c>
      <c r="J4" s="108">
        <f t="shared" si="1"/>
        <v>0</v>
      </c>
      <c r="K4" s="108">
        <f t="shared" si="1"/>
        <v>10000</v>
      </c>
      <c r="L4" s="108">
        <f t="shared" si="1"/>
        <v>0</v>
      </c>
      <c r="M4" s="108">
        <f aca="true" t="shared" si="2" ref="M4:M15">C4</f>
        <v>7503377.225</v>
      </c>
      <c r="N4" s="108">
        <f>C4</f>
        <v>7503377.225</v>
      </c>
      <c r="O4" s="66"/>
      <c r="P4" s="66"/>
      <c r="Q4" s="79"/>
    </row>
    <row r="5" spans="1:15" s="56" customFormat="1" ht="15.75" customHeight="1">
      <c r="A5" s="55" t="s">
        <v>41</v>
      </c>
      <c r="B5" s="53" t="s">
        <v>48</v>
      </c>
      <c r="C5" s="54">
        <f aca="true" t="shared" si="3" ref="C5:L5">SUM(C6)</f>
        <v>6855825.225</v>
      </c>
      <c r="D5" s="54">
        <f t="shared" si="3"/>
        <v>5437205.225</v>
      </c>
      <c r="E5" s="54">
        <f t="shared" si="3"/>
        <v>8250</v>
      </c>
      <c r="F5" s="54">
        <f t="shared" si="3"/>
        <v>1410370</v>
      </c>
      <c r="G5" s="54">
        <f t="shared" si="3"/>
        <v>0</v>
      </c>
      <c r="H5" s="54">
        <f t="shared" si="3"/>
        <v>0</v>
      </c>
      <c r="I5" s="54">
        <f t="shared" si="3"/>
        <v>0</v>
      </c>
      <c r="J5" s="54">
        <f t="shared" si="3"/>
        <v>0</v>
      </c>
      <c r="K5" s="54">
        <f t="shared" si="3"/>
        <v>0</v>
      </c>
      <c r="L5" s="54">
        <f t="shared" si="3"/>
        <v>0</v>
      </c>
      <c r="M5" s="54">
        <f t="shared" si="2"/>
        <v>6855825.225</v>
      </c>
      <c r="N5" s="110">
        <f aca="true" t="shared" si="4" ref="N5:N67">C5</f>
        <v>6855825.225</v>
      </c>
      <c r="O5" s="66"/>
    </row>
    <row r="6" spans="1:15" s="21" customFormat="1" ht="15.75" customHeight="1">
      <c r="A6" s="18">
        <v>3</v>
      </c>
      <c r="B6" s="19" t="s">
        <v>49</v>
      </c>
      <c r="C6" s="20">
        <f>SUM(C16+C11+C7)</f>
        <v>6855825.225</v>
      </c>
      <c r="D6" s="20">
        <f aca="true" t="shared" si="5" ref="D6:L6">SUM(D16+D11+D7)</f>
        <v>5437205.225</v>
      </c>
      <c r="E6" s="20">
        <f t="shared" si="5"/>
        <v>8250</v>
      </c>
      <c r="F6" s="20">
        <f t="shared" si="5"/>
        <v>1410370</v>
      </c>
      <c r="G6" s="20">
        <f t="shared" si="5"/>
        <v>0</v>
      </c>
      <c r="H6" s="20">
        <f t="shared" si="5"/>
        <v>0</v>
      </c>
      <c r="I6" s="20">
        <f t="shared" si="5"/>
        <v>0</v>
      </c>
      <c r="J6" s="20">
        <f t="shared" si="5"/>
        <v>0</v>
      </c>
      <c r="K6" s="20">
        <f t="shared" si="5"/>
        <v>0</v>
      </c>
      <c r="L6" s="20">
        <f t="shared" si="5"/>
        <v>0</v>
      </c>
      <c r="M6" s="20">
        <f t="shared" si="2"/>
        <v>6855825.225</v>
      </c>
      <c r="N6" s="110">
        <f t="shared" si="4"/>
        <v>6855825.225</v>
      </c>
      <c r="O6" s="66"/>
    </row>
    <row r="7" spans="1:15" ht="15.75" customHeight="1">
      <c r="A7" s="18">
        <v>31</v>
      </c>
      <c r="B7" s="19" t="s">
        <v>21</v>
      </c>
      <c r="C7" s="20">
        <f>SUM(C8:C10)</f>
        <v>5074716.225</v>
      </c>
      <c r="D7" s="20">
        <f>SUM(D8:D10)</f>
        <v>5074716.225</v>
      </c>
      <c r="E7" s="20">
        <f aca="true" t="shared" si="6" ref="E7:L7">SUM(E8:E10)</f>
        <v>0</v>
      </c>
      <c r="F7" s="20">
        <f t="shared" si="6"/>
        <v>0</v>
      </c>
      <c r="G7" s="20">
        <f t="shared" si="6"/>
        <v>0</v>
      </c>
      <c r="H7" s="20">
        <f t="shared" si="6"/>
        <v>0</v>
      </c>
      <c r="I7" s="20">
        <f t="shared" si="6"/>
        <v>0</v>
      </c>
      <c r="J7" s="20">
        <f t="shared" si="6"/>
        <v>0</v>
      </c>
      <c r="K7" s="20">
        <f t="shared" si="6"/>
        <v>0</v>
      </c>
      <c r="L7" s="20">
        <f t="shared" si="6"/>
        <v>0</v>
      </c>
      <c r="M7" s="20">
        <f t="shared" si="2"/>
        <v>5074716.225</v>
      </c>
      <c r="N7" s="110">
        <f t="shared" si="4"/>
        <v>5074716.225</v>
      </c>
      <c r="O7" s="66"/>
    </row>
    <row r="8" spans="1:15" ht="15.75" customHeight="1">
      <c r="A8" s="41">
        <v>311</v>
      </c>
      <c r="B8" s="46" t="s">
        <v>22</v>
      </c>
      <c r="C8" s="47">
        <f>SUM(D8:L8)</f>
        <v>4165765</v>
      </c>
      <c r="D8" s="47">
        <v>4165765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f t="shared" si="2"/>
        <v>4165765</v>
      </c>
      <c r="N8" s="112">
        <f t="shared" si="4"/>
        <v>4165765</v>
      </c>
      <c r="O8" s="111"/>
    </row>
    <row r="9" spans="1:16" ht="15.75" customHeight="1">
      <c r="A9" s="41">
        <v>312</v>
      </c>
      <c r="B9" s="46" t="s">
        <v>23</v>
      </c>
      <c r="C9" s="47">
        <f aca="true" t="shared" si="7" ref="C9:C15">SUM(D9:L9)</f>
        <v>221600</v>
      </c>
      <c r="D9" s="47">
        <v>221600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f t="shared" si="2"/>
        <v>221600</v>
      </c>
      <c r="N9" s="112">
        <f t="shared" si="4"/>
        <v>221600</v>
      </c>
      <c r="O9" s="111"/>
      <c r="P9" s="40" t="s">
        <v>99</v>
      </c>
    </row>
    <row r="10" spans="1:15" ht="15.75" customHeight="1">
      <c r="A10" s="41">
        <v>313</v>
      </c>
      <c r="B10" s="46" t="s">
        <v>24</v>
      </c>
      <c r="C10" s="47">
        <f t="shared" si="7"/>
        <v>687351.225</v>
      </c>
      <c r="D10" s="47">
        <f>D8*16.5/100</f>
        <v>687351.225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f t="shared" si="2"/>
        <v>687351.225</v>
      </c>
      <c r="N10" s="112">
        <f t="shared" si="4"/>
        <v>687351.225</v>
      </c>
      <c r="O10" s="111"/>
    </row>
    <row r="11" spans="1:15" ht="15.75" customHeight="1">
      <c r="A11" s="18">
        <v>32</v>
      </c>
      <c r="B11" s="19" t="s">
        <v>25</v>
      </c>
      <c r="C11" s="20">
        <f aca="true" t="shared" si="8" ref="C11:L11">SUM(C12:C15)</f>
        <v>1781109</v>
      </c>
      <c r="D11" s="20">
        <f t="shared" si="8"/>
        <v>362489</v>
      </c>
      <c r="E11" s="20">
        <f t="shared" si="8"/>
        <v>8250</v>
      </c>
      <c r="F11" s="20">
        <f t="shared" si="8"/>
        <v>1410370</v>
      </c>
      <c r="G11" s="20">
        <f t="shared" si="8"/>
        <v>0</v>
      </c>
      <c r="H11" s="20">
        <f t="shared" si="8"/>
        <v>0</v>
      </c>
      <c r="I11" s="20">
        <f t="shared" si="8"/>
        <v>0</v>
      </c>
      <c r="J11" s="20">
        <f t="shared" si="8"/>
        <v>0</v>
      </c>
      <c r="K11" s="20">
        <f t="shared" si="8"/>
        <v>0</v>
      </c>
      <c r="L11" s="20">
        <f t="shared" si="8"/>
        <v>0</v>
      </c>
      <c r="M11" s="20">
        <f t="shared" si="2"/>
        <v>1781109</v>
      </c>
      <c r="N11" s="110">
        <f t="shared" si="4"/>
        <v>1781109</v>
      </c>
      <c r="O11" s="66"/>
    </row>
    <row r="12" spans="1:15" ht="15.75" customHeight="1">
      <c r="A12" s="41">
        <v>321</v>
      </c>
      <c r="B12" s="46" t="s">
        <v>26</v>
      </c>
      <c r="C12" s="47">
        <f t="shared" si="7"/>
        <v>326820</v>
      </c>
      <c r="D12" s="47">
        <v>305000</v>
      </c>
      <c r="E12" s="47">
        <v>0</v>
      </c>
      <c r="F12" s="47">
        <v>21820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f t="shared" si="2"/>
        <v>326820</v>
      </c>
      <c r="N12" s="112">
        <f t="shared" si="4"/>
        <v>326820</v>
      </c>
      <c r="O12" s="111"/>
    </row>
    <row r="13" spans="1:15" ht="15.75" customHeight="1">
      <c r="A13" s="41">
        <v>322</v>
      </c>
      <c r="B13" s="46" t="s">
        <v>27</v>
      </c>
      <c r="C13" s="47">
        <f t="shared" si="7"/>
        <v>999750</v>
      </c>
      <c r="D13" s="47">
        <v>0</v>
      </c>
      <c r="E13" s="47">
        <v>8250</v>
      </c>
      <c r="F13" s="47">
        <v>991500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f t="shared" si="2"/>
        <v>999750</v>
      </c>
      <c r="N13" s="112">
        <f t="shared" si="4"/>
        <v>999750</v>
      </c>
      <c r="O13" s="111"/>
    </row>
    <row r="14" spans="1:15" ht="15.75" customHeight="1">
      <c r="A14" s="41">
        <v>323</v>
      </c>
      <c r="B14" s="46" t="s">
        <v>28</v>
      </c>
      <c r="C14" s="47">
        <f t="shared" si="7"/>
        <v>358950</v>
      </c>
      <c r="D14" s="47">
        <v>0</v>
      </c>
      <c r="E14" s="47">
        <v>0</v>
      </c>
      <c r="F14" s="47">
        <v>358950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f t="shared" si="2"/>
        <v>358950</v>
      </c>
      <c r="N14" s="112">
        <f t="shared" si="4"/>
        <v>358950</v>
      </c>
      <c r="O14" s="111"/>
    </row>
    <row r="15" spans="1:15" ht="15.75" customHeight="1">
      <c r="A15" s="41">
        <v>329</v>
      </c>
      <c r="B15" s="46" t="s">
        <v>29</v>
      </c>
      <c r="C15" s="47">
        <f t="shared" si="7"/>
        <v>95589</v>
      </c>
      <c r="D15" s="47">
        <v>57489</v>
      </c>
      <c r="E15" s="47">
        <v>0</v>
      </c>
      <c r="F15" s="47">
        <v>38100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f t="shared" si="2"/>
        <v>95589</v>
      </c>
      <c r="N15" s="112">
        <f t="shared" si="4"/>
        <v>95589</v>
      </c>
      <c r="O15" s="111"/>
    </row>
    <row r="16" spans="1:15" ht="17.25" customHeight="1" hidden="1">
      <c r="A16" s="18">
        <v>34</v>
      </c>
      <c r="B16" s="19" t="s">
        <v>30</v>
      </c>
      <c r="C16" s="20">
        <f aca="true" t="shared" si="9" ref="C16:M16">SUM(C17)</f>
        <v>0</v>
      </c>
      <c r="D16" s="20">
        <f t="shared" si="9"/>
        <v>0</v>
      </c>
      <c r="E16" s="20">
        <f t="shared" si="9"/>
        <v>0</v>
      </c>
      <c r="F16" s="20">
        <f t="shared" si="9"/>
        <v>0</v>
      </c>
      <c r="G16" s="20">
        <f t="shared" si="9"/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110">
        <f t="shared" si="4"/>
        <v>0</v>
      </c>
      <c r="O16" s="66"/>
    </row>
    <row r="17" spans="1:15" ht="17.25" customHeight="1" hidden="1">
      <c r="A17" s="41">
        <v>343</v>
      </c>
      <c r="B17" s="46" t="s">
        <v>31</v>
      </c>
      <c r="C17" s="47">
        <f>SUM(D17:L17)</f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f>SUM(N17:V17)</f>
        <v>0</v>
      </c>
      <c r="N17" s="110">
        <f t="shared" si="4"/>
        <v>0</v>
      </c>
      <c r="O17" s="66"/>
    </row>
    <row r="18" spans="1:15" s="72" customFormat="1" ht="15.75" customHeight="1">
      <c r="A18" s="55" t="s">
        <v>41</v>
      </c>
      <c r="B18" s="53" t="s">
        <v>50</v>
      </c>
      <c r="C18" s="54">
        <f aca="true" t="shared" si="10" ref="C18:L18">SUM(C19)</f>
        <v>55377</v>
      </c>
      <c r="D18" s="54">
        <f t="shared" si="10"/>
        <v>40977</v>
      </c>
      <c r="E18" s="54">
        <f t="shared" si="10"/>
        <v>0</v>
      </c>
      <c r="F18" s="54">
        <f t="shared" si="10"/>
        <v>0</v>
      </c>
      <c r="G18" s="54">
        <f t="shared" si="10"/>
        <v>0</v>
      </c>
      <c r="H18" s="54">
        <f t="shared" si="10"/>
        <v>14400</v>
      </c>
      <c r="I18" s="54">
        <f t="shared" si="10"/>
        <v>0</v>
      </c>
      <c r="J18" s="54">
        <f t="shared" si="10"/>
        <v>0</v>
      </c>
      <c r="K18" s="54">
        <f t="shared" si="10"/>
        <v>0</v>
      </c>
      <c r="L18" s="54">
        <f t="shared" si="10"/>
        <v>0</v>
      </c>
      <c r="M18" s="54">
        <f aca="true" t="shared" si="11" ref="M18:M26">C18</f>
        <v>55377</v>
      </c>
      <c r="N18" s="113">
        <f t="shared" si="4"/>
        <v>55377</v>
      </c>
      <c r="O18" s="114"/>
    </row>
    <row r="19" spans="1:15" ht="15.75" customHeight="1">
      <c r="A19" s="18">
        <v>3</v>
      </c>
      <c r="B19" s="19" t="s">
        <v>20</v>
      </c>
      <c r="C19" s="20">
        <f aca="true" t="shared" si="12" ref="C19:L19">SUM(C20+C24+C29)</f>
        <v>55377</v>
      </c>
      <c r="D19" s="20">
        <f t="shared" si="12"/>
        <v>40977</v>
      </c>
      <c r="E19" s="20">
        <f t="shared" si="12"/>
        <v>0</v>
      </c>
      <c r="F19" s="20">
        <f t="shared" si="12"/>
        <v>0</v>
      </c>
      <c r="G19" s="20">
        <f t="shared" si="12"/>
        <v>0</v>
      </c>
      <c r="H19" s="20">
        <f t="shared" si="12"/>
        <v>14400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1"/>
        <v>55377</v>
      </c>
      <c r="N19" s="110">
        <f t="shared" si="4"/>
        <v>55377</v>
      </c>
      <c r="O19" s="66"/>
    </row>
    <row r="20" spans="1:15" ht="15.75" customHeight="1">
      <c r="A20" s="18">
        <v>31</v>
      </c>
      <c r="B20" s="19" t="s">
        <v>21</v>
      </c>
      <c r="C20" s="20">
        <f aca="true" t="shared" si="13" ref="C20:L20">SUM(C21:C23)</f>
        <v>32145</v>
      </c>
      <c r="D20" s="20">
        <f t="shared" si="13"/>
        <v>32145</v>
      </c>
      <c r="E20" s="20">
        <f t="shared" si="13"/>
        <v>0</v>
      </c>
      <c r="F20" s="20">
        <f t="shared" si="13"/>
        <v>0</v>
      </c>
      <c r="G20" s="20">
        <f t="shared" si="13"/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1"/>
        <v>32145</v>
      </c>
      <c r="N20" s="110">
        <f t="shared" si="4"/>
        <v>32145</v>
      </c>
      <c r="O20" s="66"/>
    </row>
    <row r="21" spans="1:15" ht="15.75" customHeight="1">
      <c r="A21" s="41">
        <v>311</v>
      </c>
      <c r="B21" s="46" t="s">
        <v>22</v>
      </c>
      <c r="C21" s="47">
        <f aca="true" t="shared" si="14" ref="C21:C26">SUM(D21:L21)</f>
        <v>25875</v>
      </c>
      <c r="D21" s="47">
        <v>25875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f t="shared" si="11"/>
        <v>25875</v>
      </c>
      <c r="N21" s="112">
        <f t="shared" si="4"/>
        <v>25875</v>
      </c>
      <c r="O21" s="111"/>
    </row>
    <row r="22" spans="1:15" ht="15.75" customHeight="1">
      <c r="A22" s="41">
        <v>312</v>
      </c>
      <c r="B22" s="46" t="s">
        <v>23</v>
      </c>
      <c r="C22" s="47">
        <f t="shared" si="14"/>
        <v>2000</v>
      </c>
      <c r="D22" s="47">
        <v>2000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f t="shared" si="11"/>
        <v>2000</v>
      </c>
      <c r="N22" s="112">
        <f t="shared" si="4"/>
        <v>2000</v>
      </c>
      <c r="O22" s="111"/>
    </row>
    <row r="23" spans="1:15" ht="15.75" customHeight="1">
      <c r="A23" s="41">
        <v>313</v>
      </c>
      <c r="B23" s="46" t="s">
        <v>24</v>
      </c>
      <c r="C23" s="47">
        <f t="shared" si="14"/>
        <v>4270</v>
      </c>
      <c r="D23" s="47">
        <v>4270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f t="shared" si="11"/>
        <v>4270</v>
      </c>
      <c r="N23" s="112">
        <f t="shared" si="4"/>
        <v>4270</v>
      </c>
      <c r="O23" s="111"/>
    </row>
    <row r="24" spans="1:15" ht="15.75" customHeight="1">
      <c r="A24" s="18">
        <v>32</v>
      </c>
      <c r="B24" s="19" t="s">
        <v>25</v>
      </c>
      <c r="C24" s="20">
        <f aca="true" t="shared" si="15" ref="C24:L24">SUM(C25:C28)</f>
        <v>23232</v>
      </c>
      <c r="D24" s="20">
        <f t="shared" si="15"/>
        <v>8832</v>
      </c>
      <c r="E24" s="20">
        <f t="shared" si="15"/>
        <v>0</v>
      </c>
      <c r="F24" s="20">
        <f t="shared" si="15"/>
        <v>0</v>
      </c>
      <c r="G24" s="20">
        <f t="shared" si="15"/>
        <v>0</v>
      </c>
      <c r="H24" s="20">
        <f t="shared" si="15"/>
        <v>14400</v>
      </c>
      <c r="I24" s="20">
        <f t="shared" si="15"/>
        <v>0</v>
      </c>
      <c r="J24" s="20">
        <f t="shared" si="15"/>
        <v>0</v>
      </c>
      <c r="K24" s="20">
        <f t="shared" si="15"/>
        <v>0</v>
      </c>
      <c r="L24" s="20">
        <f t="shared" si="15"/>
        <v>0</v>
      </c>
      <c r="M24" s="20">
        <f t="shared" si="11"/>
        <v>23232</v>
      </c>
      <c r="N24" s="110">
        <f t="shared" si="4"/>
        <v>23232</v>
      </c>
      <c r="O24" s="66"/>
    </row>
    <row r="25" spans="1:15" ht="15.75" customHeight="1">
      <c r="A25" s="41">
        <v>321</v>
      </c>
      <c r="B25" s="46" t="s">
        <v>26</v>
      </c>
      <c r="C25" s="47">
        <f t="shared" si="14"/>
        <v>8832</v>
      </c>
      <c r="D25" s="47">
        <v>8832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f t="shared" si="11"/>
        <v>8832</v>
      </c>
      <c r="N25" s="112">
        <f t="shared" si="4"/>
        <v>8832</v>
      </c>
      <c r="O25" s="111"/>
    </row>
    <row r="26" spans="1:15" ht="15.75" customHeight="1">
      <c r="A26" s="41">
        <v>322</v>
      </c>
      <c r="B26" s="46" t="s">
        <v>27</v>
      </c>
      <c r="C26" s="47">
        <f t="shared" si="14"/>
        <v>14400</v>
      </c>
      <c r="D26" s="47">
        <v>0</v>
      </c>
      <c r="E26" s="47">
        <v>0</v>
      </c>
      <c r="F26" s="47">
        <v>0</v>
      </c>
      <c r="G26" s="47">
        <v>0</v>
      </c>
      <c r="H26" s="47">
        <v>14400</v>
      </c>
      <c r="I26" s="47">
        <v>0</v>
      </c>
      <c r="J26" s="47">
        <v>0</v>
      </c>
      <c r="K26" s="47">
        <v>0</v>
      </c>
      <c r="L26" s="47">
        <v>0</v>
      </c>
      <c r="M26" s="47">
        <f t="shared" si="11"/>
        <v>14400</v>
      </c>
      <c r="N26" s="112">
        <f t="shared" si="4"/>
        <v>14400</v>
      </c>
      <c r="O26" s="111"/>
    </row>
    <row r="27" spans="1:15" ht="17.25" customHeight="1" hidden="1">
      <c r="A27" s="41">
        <v>323</v>
      </c>
      <c r="B27" s="46" t="s">
        <v>28</v>
      </c>
      <c r="C27" s="47">
        <f>SUM(D27:L27)</f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f>SUM(N27:V27)</f>
        <v>0</v>
      </c>
      <c r="N27" s="110">
        <f t="shared" si="4"/>
        <v>0</v>
      </c>
      <c r="O27" s="66"/>
    </row>
    <row r="28" spans="1:15" ht="17.25" customHeight="1" hidden="1">
      <c r="A28" s="41">
        <v>329</v>
      </c>
      <c r="B28" s="46" t="s">
        <v>29</v>
      </c>
      <c r="C28" s="47">
        <f>SUM(D28:L28)</f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f>SUM(N28:V28)</f>
        <v>0</v>
      </c>
      <c r="N28" s="110">
        <f t="shared" si="4"/>
        <v>0</v>
      </c>
      <c r="O28" s="66"/>
    </row>
    <row r="29" spans="1:15" ht="17.25" customHeight="1" hidden="1">
      <c r="A29" s="18">
        <v>34</v>
      </c>
      <c r="B29" s="19" t="s">
        <v>30</v>
      </c>
      <c r="C29" s="20">
        <f aca="true" t="shared" si="16" ref="C29:M29">SUM(C30)</f>
        <v>0</v>
      </c>
      <c r="D29" s="20">
        <f t="shared" si="16"/>
        <v>0</v>
      </c>
      <c r="E29" s="20">
        <f t="shared" si="16"/>
        <v>0</v>
      </c>
      <c r="F29" s="20">
        <f t="shared" si="16"/>
        <v>0</v>
      </c>
      <c r="G29" s="20">
        <f t="shared" si="16"/>
        <v>0</v>
      </c>
      <c r="H29" s="20">
        <f t="shared" si="16"/>
        <v>0</v>
      </c>
      <c r="I29" s="20">
        <f t="shared" si="16"/>
        <v>0</v>
      </c>
      <c r="J29" s="20">
        <f t="shared" si="16"/>
        <v>0</v>
      </c>
      <c r="K29" s="20">
        <f t="shared" si="16"/>
        <v>0</v>
      </c>
      <c r="L29" s="20">
        <f t="shared" si="16"/>
        <v>0</v>
      </c>
      <c r="M29" s="20">
        <f t="shared" si="16"/>
        <v>0</v>
      </c>
      <c r="N29" s="110">
        <f t="shared" si="4"/>
        <v>0</v>
      </c>
      <c r="O29" s="66"/>
    </row>
    <row r="30" spans="1:15" ht="17.25" customHeight="1" hidden="1">
      <c r="A30" s="41">
        <v>343</v>
      </c>
      <c r="B30" s="46" t="s">
        <v>31</v>
      </c>
      <c r="C30" s="47">
        <f>SUM(D30:L30)</f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f>SUM(N30:V30)</f>
        <v>0</v>
      </c>
      <c r="N30" s="110">
        <f t="shared" si="4"/>
        <v>0</v>
      </c>
      <c r="O30" s="66"/>
    </row>
    <row r="31" spans="1:15" s="56" customFormat="1" ht="15.75" customHeight="1">
      <c r="A31" s="55" t="s">
        <v>41</v>
      </c>
      <c r="B31" s="53" t="s">
        <v>51</v>
      </c>
      <c r="C31" s="54">
        <f aca="true" t="shared" si="17" ref="C31:L31">SUM(C32)</f>
        <v>525975</v>
      </c>
      <c r="D31" s="54">
        <f t="shared" si="17"/>
        <v>479775</v>
      </c>
      <c r="E31" s="54">
        <f t="shared" si="17"/>
        <v>0</v>
      </c>
      <c r="F31" s="54">
        <f t="shared" si="17"/>
        <v>0</v>
      </c>
      <c r="G31" s="54">
        <f t="shared" si="17"/>
        <v>0</v>
      </c>
      <c r="H31" s="54">
        <f t="shared" si="17"/>
        <v>46200</v>
      </c>
      <c r="I31" s="54">
        <f t="shared" si="17"/>
        <v>0</v>
      </c>
      <c r="J31" s="54">
        <f t="shared" si="17"/>
        <v>0</v>
      </c>
      <c r="K31" s="54">
        <f t="shared" si="17"/>
        <v>0</v>
      </c>
      <c r="L31" s="54">
        <f t="shared" si="17"/>
        <v>0</v>
      </c>
      <c r="M31" s="54">
        <f aca="true" t="shared" si="18" ref="M31:M43">C31</f>
        <v>525975</v>
      </c>
      <c r="N31" s="113">
        <f t="shared" si="4"/>
        <v>525975</v>
      </c>
      <c r="O31" s="66"/>
    </row>
    <row r="32" spans="1:15" s="21" customFormat="1" ht="15.75" customHeight="1">
      <c r="A32" s="18">
        <v>3</v>
      </c>
      <c r="B32" s="19" t="s">
        <v>20</v>
      </c>
      <c r="C32" s="20">
        <f aca="true" t="shared" si="19" ref="C32:L32">SUM(C37+C33)</f>
        <v>525975</v>
      </c>
      <c r="D32" s="20">
        <f t="shared" si="19"/>
        <v>479775</v>
      </c>
      <c r="E32" s="20">
        <f t="shared" si="19"/>
        <v>0</v>
      </c>
      <c r="F32" s="20">
        <f t="shared" si="19"/>
        <v>0</v>
      </c>
      <c r="G32" s="20">
        <f t="shared" si="19"/>
        <v>0</v>
      </c>
      <c r="H32" s="20">
        <f t="shared" si="19"/>
        <v>46200</v>
      </c>
      <c r="I32" s="20">
        <f t="shared" si="19"/>
        <v>0</v>
      </c>
      <c r="J32" s="20">
        <f t="shared" si="19"/>
        <v>0</v>
      </c>
      <c r="K32" s="20">
        <f t="shared" si="19"/>
        <v>0</v>
      </c>
      <c r="L32" s="20">
        <f t="shared" si="19"/>
        <v>0</v>
      </c>
      <c r="M32" s="20">
        <f t="shared" si="18"/>
        <v>525975</v>
      </c>
      <c r="N32" s="110">
        <f t="shared" si="4"/>
        <v>525975</v>
      </c>
      <c r="O32" s="66"/>
    </row>
    <row r="33" spans="1:15" ht="15.75" customHeight="1">
      <c r="A33" s="18">
        <v>31</v>
      </c>
      <c r="B33" s="19" t="s">
        <v>21</v>
      </c>
      <c r="C33" s="20">
        <f aca="true" t="shared" si="20" ref="C33:L33">SUM(C34:C36)</f>
        <v>447775</v>
      </c>
      <c r="D33" s="20">
        <f t="shared" si="20"/>
        <v>447775</v>
      </c>
      <c r="E33" s="20">
        <f t="shared" si="20"/>
        <v>0</v>
      </c>
      <c r="F33" s="20">
        <f t="shared" si="20"/>
        <v>0</v>
      </c>
      <c r="G33" s="20">
        <f t="shared" si="20"/>
        <v>0</v>
      </c>
      <c r="H33" s="20">
        <f t="shared" si="20"/>
        <v>0</v>
      </c>
      <c r="I33" s="20">
        <f t="shared" si="20"/>
        <v>0</v>
      </c>
      <c r="J33" s="20">
        <f t="shared" si="20"/>
        <v>0</v>
      </c>
      <c r="K33" s="20">
        <f t="shared" si="20"/>
        <v>0</v>
      </c>
      <c r="L33" s="20">
        <f t="shared" si="20"/>
        <v>0</v>
      </c>
      <c r="M33" s="20">
        <f t="shared" si="18"/>
        <v>447775</v>
      </c>
      <c r="N33" s="110">
        <f t="shared" si="4"/>
        <v>447775</v>
      </c>
      <c r="O33" s="66"/>
    </row>
    <row r="34" spans="1:15" ht="15.75" customHeight="1">
      <c r="A34" s="41">
        <v>311</v>
      </c>
      <c r="B34" s="46" t="s">
        <v>22</v>
      </c>
      <c r="C34" s="47">
        <f aca="true" t="shared" si="21" ref="C34:C41">SUM(D34:L34)</f>
        <v>367875</v>
      </c>
      <c r="D34" s="47">
        <v>367875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f t="shared" si="18"/>
        <v>367875</v>
      </c>
      <c r="N34" s="112">
        <f t="shared" si="4"/>
        <v>367875</v>
      </c>
      <c r="O34" s="111"/>
    </row>
    <row r="35" spans="1:15" ht="15.75" customHeight="1">
      <c r="A35" s="41">
        <v>312</v>
      </c>
      <c r="B35" s="46" t="s">
        <v>23</v>
      </c>
      <c r="C35" s="47">
        <f t="shared" si="21"/>
        <v>19200</v>
      </c>
      <c r="D35" s="47">
        <v>19200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f t="shared" si="18"/>
        <v>19200</v>
      </c>
      <c r="N35" s="112">
        <f t="shared" si="4"/>
        <v>19200</v>
      </c>
      <c r="O35" s="111"/>
    </row>
    <row r="36" spans="1:15" ht="15.75" customHeight="1">
      <c r="A36" s="41">
        <v>313</v>
      </c>
      <c r="B36" s="46" t="s">
        <v>24</v>
      </c>
      <c r="C36" s="47">
        <f t="shared" si="21"/>
        <v>60700</v>
      </c>
      <c r="D36" s="47">
        <v>60700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f t="shared" si="18"/>
        <v>60700</v>
      </c>
      <c r="N36" s="112">
        <f t="shared" si="4"/>
        <v>60700</v>
      </c>
      <c r="O36" s="111"/>
    </row>
    <row r="37" spans="1:15" ht="15.75" customHeight="1">
      <c r="A37" s="18">
        <v>32</v>
      </c>
      <c r="B37" s="19" t="s">
        <v>25</v>
      </c>
      <c r="C37" s="20">
        <f>SUM(C38:C41)</f>
        <v>78200</v>
      </c>
      <c r="D37" s="20">
        <f>SUM(D38:D41)</f>
        <v>32000</v>
      </c>
      <c r="E37" s="20">
        <f aca="true" t="shared" si="22" ref="E37:L37">SUM(E38:E41)</f>
        <v>0</v>
      </c>
      <c r="F37" s="20">
        <f t="shared" si="22"/>
        <v>0</v>
      </c>
      <c r="G37" s="20">
        <f t="shared" si="22"/>
        <v>0</v>
      </c>
      <c r="H37" s="20">
        <f t="shared" si="22"/>
        <v>46200</v>
      </c>
      <c r="I37" s="20">
        <f t="shared" si="22"/>
        <v>0</v>
      </c>
      <c r="J37" s="20">
        <f t="shared" si="22"/>
        <v>0</v>
      </c>
      <c r="K37" s="20">
        <f t="shared" si="22"/>
        <v>0</v>
      </c>
      <c r="L37" s="20">
        <f t="shared" si="22"/>
        <v>0</v>
      </c>
      <c r="M37" s="20">
        <f t="shared" si="18"/>
        <v>78200</v>
      </c>
      <c r="N37" s="110">
        <f t="shared" si="4"/>
        <v>78200</v>
      </c>
      <c r="O37" s="66"/>
    </row>
    <row r="38" spans="1:15" ht="15.75" customHeight="1">
      <c r="A38" s="41">
        <v>321</v>
      </c>
      <c r="B38" s="46" t="s">
        <v>26</v>
      </c>
      <c r="C38" s="47">
        <f t="shared" si="21"/>
        <v>39200</v>
      </c>
      <c r="D38" s="47">
        <v>32000</v>
      </c>
      <c r="E38" s="47">
        <v>0</v>
      </c>
      <c r="F38" s="47">
        <v>0</v>
      </c>
      <c r="G38" s="47">
        <v>0</v>
      </c>
      <c r="H38" s="47">
        <v>7200</v>
      </c>
      <c r="I38" s="47">
        <v>0</v>
      </c>
      <c r="J38" s="47">
        <v>0</v>
      </c>
      <c r="K38" s="47">
        <v>0</v>
      </c>
      <c r="L38" s="47">
        <v>0</v>
      </c>
      <c r="M38" s="47">
        <f t="shared" si="18"/>
        <v>39200</v>
      </c>
      <c r="N38" s="112">
        <f t="shared" si="4"/>
        <v>39200</v>
      </c>
      <c r="O38" s="111"/>
    </row>
    <row r="39" spans="1:15" ht="15.75" customHeight="1">
      <c r="A39" s="41">
        <v>322</v>
      </c>
      <c r="B39" s="46" t="s">
        <v>27</v>
      </c>
      <c r="C39" s="47">
        <f t="shared" si="21"/>
        <v>29000</v>
      </c>
      <c r="D39" s="47">
        <v>0</v>
      </c>
      <c r="E39" s="47">
        <v>0</v>
      </c>
      <c r="F39" s="47">
        <v>0</v>
      </c>
      <c r="G39" s="47">
        <v>0</v>
      </c>
      <c r="H39" s="47">
        <v>29000</v>
      </c>
      <c r="I39" s="47">
        <v>0</v>
      </c>
      <c r="J39" s="47">
        <v>0</v>
      </c>
      <c r="K39" s="47">
        <v>0</v>
      </c>
      <c r="L39" s="47">
        <v>0</v>
      </c>
      <c r="M39" s="47">
        <f t="shared" si="18"/>
        <v>29000</v>
      </c>
      <c r="N39" s="112">
        <f t="shared" si="4"/>
        <v>29000</v>
      </c>
      <c r="O39" s="111"/>
    </row>
    <row r="40" spans="1:15" ht="17.25" customHeight="1" hidden="1">
      <c r="A40" s="41">
        <v>323</v>
      </c>
      <c r="B40" s="46" t="s">
        <v>28</v>
      </c>
      <c r="C40" s="47">
        <f t="shared" si="21"/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f t="shared" si="18"/>
        <v>0</v>
      </c>
      <c r="N40" s="112">
        <f t="shared" si="4"/>
        <v>0</v>
      </c>
      <c r="O40" s="111"/>
    </row>
    <row r="41" spans="1:15" ht="15.75" customHeight="1">
      <c r="A41" s="41">
        <v>422</v>
      </c>
      <c r="B41" s="46" t="s">
        <v>32</v>
      </c>
      <c r="C41" s="47">
        <f t="shared" si="21"/>
        <v>10000</v>
      </c>
      <c r="D41" s="47">
        <v>0</v>
      </c>
      <c r="E41" s="47">
        <v>0</v>
      </c>
      <c r="F41" s="47">
        <v>0</v>
      </c>
      <c r="G41" s="47">
        <v>0</v>
      </c>
      <c r="H41" s="47">
        <v>10000</v>
      </c>
      <c r="I41" s="47">
        <v>0</v>
      </c>
      <c r="J41" s="47">
        <v>0</v>
      </c>
      <c r="K41" s="47">
        <v>0</v>
      </c>
      <c r="L41" s="47">
        <v>0</v>
      </c>
      <c r="M41" s="47">
        <f t="shared" si="18"/>
        <v>10000</v>
      </c>
      <c r="N41" s="112">
        <f t="shared" si="4"/>
        <v>10000</v>
      </c>
      <c r="O41" s="111"/>
    </row>
    <row r="42" spans="1:15" s="60" customFormat="1" ht="17.25" customHeight="1">
      <c r="A42" s="55" t="s">
        <v>41</v>
      </c>
      <c r="B42" s="53" t="s">
        <v>91</v>
      </c>
      <c r="C42" s="54">
        <f aca="true" t="shared" si="23" ref="C42:L42">SUM(C46+C43)</f>
        <v>5000</v>
      </c>
      <c r="D42" s="54">
        <f t="shared" si="23"/>
        <v>0</v>
      </c>
      <c r="E42" s="54">
        <f t="shared" si="23"/>
        <v>0</v>
      </c>
      <c r="F42" s="54">
        <f t="shared" si="23"/>
        <v>0</v>
      </c>
      <c r="G42" s="54">
        <f t="shared" si="23"/>
        <v>5000</v>
      </c>
      <c r="H42" s="54">
        <f t="shared" si="23"/>
        <v>0</v>
      </c>
      <c r="I42" s="54">
        <f t="shared" si="23"/>
        <v>0</v>
      </c>
      <c r="J42" s="54">
        <f t="shared" si="23"/>
        <v>0</v>
      </c>
      <c r="K42" s="54">
        <f t="shared" si="23"/>
        <v>0</v>
      </c>
      <c r="L42" s="54">
        <f t="shared" si="23"/>
        <v>0</v>
      </c>
      <c r="M42" s="54">
        <f t="shared" si="18"/>
        <v>5000</v>
      </c>
      <c r="N42" s="113">
        <f t="shared" si="4"/>
        <v>5000</v>
      </c>
      <c r="O42" s="66"/>
    </row>
    <row r="43" spans="1:15" ht="17.25" customHeight="1">
      <c r="A43" s="18">
        <v>32</v>
      </c>
      <c r="B43" s="19" t="s">
        <v>25</v>
      </c>
      <c r="C43" s="20">
        <f aca="true" t="shared" si="24" ref="C43:L43">SUM(C44:C45)</f>
        <v>5000</v>
      </c>
      <c r="D43" s="20">
        <f t="shared" si="24"/>
        <v>0</v>
      </c>
      <c r="E43" s="20">
        <f t="shared" si="24"/>
        <v>0</v>
      </c>
      <c r="F43" s="20">
        <f t="shared" si="24"/>
        <v>0</v>
      </c>
      <c r="G43" s="20">
        <f t="shared" si="24"/>
        <v>5000</v>
      </c>
      <c r="H43" s="20">
        <f t="shared" si="24"/>
        <v>0</v>
      </c>
      <c r="I43" s="20">
        <f t="shared" si="24"/>
        <v>0</v>
      </c>
      <c r="J43" s="20">
        <f t="shared" si="24"/>
        <v>0</v>
      </c>
      <c r="K43" s="20">
        <f t="shared" si="24"/>
        <v>0</v>
      </c>
      <c r="L43" s="20">
        <f t="shared" si="24"/>
        <v>0</v>
      </c>
      <c r="M43" s="20">
        <f t="shared" si="18"/>
        <v>5000</v>
      </c>
      <c r="N43" s="110">
        <f t="shared" si="4"/>
        <v>5000</v>
      </c>
      <c r="O43" s="66"/>
    </row>
    <row r="44" spans="1:15" s="21" customFormat="1" ht="17.25" customHeight="1" hidden="1">
      <c r="A44" s="41">
        <v>321</v>
      </c>
      <c r="B44" s="46" t="s">
        <v>26</v>
      </c>
      <c r="C44" s="47">
        <f>SUM(D44:L44)</f>
        <v>0</v>
      </c>
      <c r="D44" s="47">
        <v>0</v>
      </c>
      <c r="E44" s="47"/>
      <c r="F44" s="47"/>
      <c r="G44" s="47">
        <v>0</v>
      </c>
      <c r="H44" s="47">
        <v>0</v>
      </c>
      <c r="I44" s="47"/>
      <c r="J44" s="47"/>
      <c r="K44" s="47"/>
      <c r="L44" s="47"/>
      <c r="M44" s="47">
        <f>SUM(N44:V44)</f>
        <v>0</v>
      </c>
      <c r="N44" s="110">
        <f t="shared" si="4"/>
        <v>0</v>
      </c>
      <c r="O44" s="66"/>
    </row>
    <row r="45" spans="1:15" s="58" customFormat="1" ht="17.25" customHeight="1">
      <c r="A45" s="73">
        <v>322</v>
      </c>
      <c r="B45" s="74" t="s">
        <v>27</v>
      </c>
      <c r="C45" s="75">
        <f>SUM(D45:L45)</f>
        <v>5000</v>
      </c>
      <c r="D45" s="75">
        <v>0</v>
      </c>
      <c r="E45" s="75">
        <v>0</v>
      </c>
      <c r="F45" s="75">
        <v>0</v>
      </c>
      <c r="G45" s="75">
        <v>5000</v>
      </c>
      <c r="H45" s="75">
        <v>0</v>
      </c>
      <c r="I45" s="75"/>
      <c r="J45" s="75"/>
      <c r="K45" s="75"/>
      <c r="L45" s="75"/>
      <c r="M45" s="75">
        <f>C45</f>
        <v>5000</v>
      </c>
      <c r="N45" s="112">
        <f t="shared" si="4"/>
        <v>5000</v>
      </c>
      <c r="O45" s="66"/>
    </row>
    <row r="46" spans="1:15" ht="17.25" customHeight="1" hidden="1">
      <c r="A46" s="18">
        <v>4</v>
      </c>
      <c r="B46" s="19" t="s">
        <v>33</v>
      </c>
      <c r="C46" s="20">
        <f aca="true" t="shared" si="25" ref="C46:L46">SUM(C47+C49)</f>
        <v>0</v>
      </c>
      <c r="D46" s="20">
        <f t="shared" si="25"/>
        <v>0</v>
      </c>
      <c r="E46" s="20">
        <f t="shared" si="25"/>
        <v>0</v>
      </c>
      <c r="F46" s="20">
        <f t="shared" si="25"/>
        <v>0</v>
      </c>
      <c r="G46" s="20">
        <f t="shared" si="25"/>
        <v>0</v>
      </c>
      <c r="H46" s="20">
        <f t="shared" si="25"/>
        <v>0</v>
      </c>
      <c r="I46" s="20">
        <f t="shared" si="25"/>
        <v>0</v>
      </c>
      <c r="J46" s="20">
        <f t="shared" si="25"/>
        <v>0</v>
      </c>
      <c r="K46" s="20">
        <f t="shared" si="25"/>
        <v>0</v>
      </c>
      <c r="L46" s="20">
        <f t="shared" si="25"/>
        <v>0</v>
      </c>
      <c r="M46" s="20">
        <f>SUM(M47+M49)</f>
        <v>0</v>
      </c>
      <c r="N46" s="110">
        <f t="shared" si="4"/>
        <v>0</v>
      </c>
      <c r="O46" s="66"/>
    </row>
    <row r="47" spans="1:15" ht="17.25" customHeight="1" hidden="1">
      <c r="A47" s="18">
        <v>41</v>
      </c>
      <c r="B47" s="19" t="s">
        <v>37</v>
      </c>
      <c r="C47" s="20">
        <f aca="true" t="shared" si="26" ref="C47:M47">SUM(C48)</f>
        <v>0</v>
      </c>
      <c r="D47" s="20">
        <f t="shared" si="26"/>
        <v>0</v>
      </c>
      <c r="E47" s="20">
        <f t="shared" si="26"/>
        <v>0</v>
      </c>
      <c r="F47" s="20">
        <f t="shared" si="26"/>
        <v>0</v>
      </c>
      <c r="G47" s="20">
        <f t="shared" si="26"/>
        <v>0</v>
      </c>
      <c r="H47" s="20">
        <f t="shared" si="26"/>
        <v>0</v>
      </c>
      <c r="I47" s="20">
        <f t="shared" si="26"/>
        <v>0</v>
      </c>
      <c r="J47" s="20">
        <f t="shared" si="26"/>
        <v>0</v>
      </c>
      <c r="K47" s="20">
        <f t="shared" si="26"/>
        <v>0</v>
      </c>
      <c r="L47" s="20">
        <f t="shared" si="26"/>
        <v>0</v>
      </c>
      <c r="M47" s="20">
        <f t="shared" si="26"/>
        <v>0</v>
      </c>
      <c r="N47" s="110">
        <f t="shared" si="4"/>
        <v>0</v>
      </c>
      <c r="O47" s="66"/>
    </row>
    <row r="48" spans="1:15" ht="17.25" customHeight="1" hidden="1">
      <c r="A48" s="41">
        <v>411</v>
      </c>
      <c r="B48" s="46" t="s">
        <v>35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110">
        <f t="shared" si="4"/>
        <v>0</v>
      </c>
      <c r="O48" s="66"/>
    </row>
    <row r="49" spans="1:15" ht="17.25" customHeight="1" hidden="1">
      <c r="A49" s="18">
        <v>42</v>
      </c>
      <c r="B49" s="19" t="s">
        <v>34</v>
      </c>
      <c r="C49" s="20">
        <f aca="true" t="shared" si="27" ref="C49:M49">SUM(C50:C50)</f>
        <v>0</v>
      </c>
      <c r="D49" s="20">
        <f t="shared" si="27"/>
        <v>0</v>
      </c>
      <c r="E49" s="20">
        <f t="shared" si="27"/>
        <v>0</v>
      </c>
      <c r="F49" s="20">
        <f t="shared" si="27"/>
        <v>0</v>
      </c>
      <c r="G49" s="20">
        <f t="shared" si="27"/>
        <v>0</v>
      </c>
      <c r="H49" s="20">
        <f t="shared" si="27"/>
        <v>0</v>
      </c>
      <c r="I49" s="20">
        <f t="shared" si="27"/>
        <v>0</v>
      </c>
      <c r="J49" s="20">
        <f t="shared" si="27"/>
        <v>0</v>
      </c>
      <c r="K49" s="20">
        <f t="shared" si="27"/>
        <v>0</v>
      </c>
      <c r="L49" s="20">
        <f t="shared" si="27"/>
        <v>0</v>
      </c>
      <c r="M49" s="20">
        <f t="shared" si="27"/>
        <v>0</v>
      </c>
      <c r="N49" s="110">
        <f t="shared" si="4"/>
        <v>0</v>
      </c>
      <c r="O49" s="66"/>
    </row>
    <row r="50" spans="1:15" s="58" customFormat="1" ht="17.25" customHeight="1" hidden="1">
      <c r="A50" s="73">
        <v>422</v>
      </c>
      <c r="B50" s="74" t="s">
        <v>32</v>
      </c>
      <c r="C50" s="75">
        <f>SUM(D50:L50)</f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f>SUM(N50:V50)</f>
        <v>0</v>
      </c>
      <c r="N50" s="110">
        <f t="shared" si="4"/>
        <v>0</v>
      </c>
      <c r="O50" s="66"/>
    </row>
    <row r="51" spans="1:15" s="60" customFormat="1" ht="15.75" customHeight="1">
      <c r="A51" s="55" t="s">
        <v>42</v>
      </c>
      <c r="B51" s="53" t="s">
        <v>76</v>
      </c>
      <c r="C51" s="54">
        <f aca="true" t="shared" si="28" ref="C51:L51">SUM(C52)</f>
        <v>61200</v>
      </c>
      <c r="D51" s="54">
        <f t="shared" si="28"/>
        <v>0</v>
      </c>
      <c r="E51" s="54">
        <f t="shared" si="28"/>
        <v>0</v>
      </c>
      <c r="F51" s="54">
        <f t="shared" si="28"/>
        <v>51200</v>
      </c>
      <c r="G51" s="54">
        <f t="shared" si="28"/>
        <v>0</v>
      </c>
      <c r="H51" s="54">
        <f t="shared" si="28"/>
        <v>0</v>
      </c>
      <c r="I51" s="54">
        <f t="shared" si="28"/>
        <v>0</v>
      </c>
      <c r="J51" s="54">
        <f t="shared" si="28"/>
        <v>0</v>
      </c>
      <c r="K51" s="54">
        <f t="shared" si="28"/>
        <v>10000</v>
      </c>
      <c r="L51" s="54">
        <f t="shared" si="28"/>
        <v>0</v>
      </c>
      <c r="M51" s="54">
        <f>C51</f>
        <v>61200</v>
      </c>
      <c r="N51" s="113">
        <f t="shared" si="4"/>
        <v>61200</v>
      </c>
      <c r="O51" s="66"/>
    </row>
    <row r="52" spans="1:15" s="21" customFormat="1" ht="15.75" customHeight="1">
      <c r="A52" s="18">
        <v>4</v>
      </c>
      <c r="B52" s="19" t="s">
        <v>33</v>
      </c>
      <c r="C52" s="20">
        <f aca="true" t="shared" si="29" ref="C52:L52">SUM(C53)</f>
        <v>61200</v>
      </c>
      <c r="D52" s="20">
        <f t="shared" si="29"/>
        <v>0</v>
      </c>
      <c r="E52" s="20">
        <f t="shared" si="29"/>
        <v>0</v>
      </c>
      <c r="F52" s="20">
        <f t="shared" si="29"/>
        <v>51200</v>
      </c>
      <c r="G52" s="20">
        <f t="shared" si="29"/>
        <v>0</v>
      </c>
      <c r="H52" s="20">
        <f t="shared" si="29"/>
        <v>0</v>
      </c>
      <c r="I52" s="20">
        <f t="shared" si="29"/>
        <v>0</v>
      </c>
      <c r="J52" s="20">
        <f t="shared" si="29"/>
        <v>0</v>
      </c>
      <c r="K52" s="20">
        <f t="shared" si="29"/>
        <v>10000</v>
      </c>
      <c r="L52" s="20">
        <f t="shared" si="29"/>
        <v>0</v>
      </c>
      <c r="M52" s="20">
        <f>C52</f>
        <v>61200</v>
      </c>
      <c r="N52" s="110">
        <f t="shared" si="4"/>
        <v>61200</v>
      </c>
      <c r="O52" s="66"/>
    </row>
    <row r="53" spans="1:15" ht="15.75" customHeight="1">
      <c r="A53" s="18">
        <v>42</v>
      </c>
      <c r="B53" s="19" t="s">
        <v>34</v>
      </c>
      <c r="C53" s="20">
        <f aca="true" t="shared" si="30" ref="C53:L53">SUM(C54:C55)</f>
        <v>61200</v>
      </c>
      <c r="D53" s="20">
        <f t="shared" si="30"/>
        <v>0</v>
      </c>
      <c r="E53" s="20">
        <f t="shared" si="30"/>
        <v>0</v>
      </c>
      <c r="F53" s="20">
        <f t="shared" si="30"/>
        <v>51200</v>
      </c>
      <c r="G53" s="20">
        <f t="shared" si="30"/>
        <v>0</v>
      </c>
      <c r="H53" s="20">
        <f t="shared" si="30"/>
        <v>0</v>
      </c>
      <c r="I53" s="20">
        <f t="shared" si="30"/>
        <v>0</v>
      </c>
      <c r="J53" s="20">
        <f t="shared" si="30"/>
        <v>0</v>
      </c>
      <c r="K53" s="20">
        <f t="shared" si="30"/>
        <v>10000</v>
      </c>
      <c r="L53" s="20">
        <f t="shared" si="30"/>
        <v>0</v>
      </c>
      <c r="M53" s="20">
        <f>C53</f>
        <v>61200</v>
      </c>
      <c r="N53" s="110">
        <f t="shared" si="4"/>
        <v>61200</v>
      </c>
      <c r="O53" s="66"/>
    </row>
    <row r="54" spans="1:15" ht="15.75" customHeight="1">
      <c r="A54" s="41">
        <v>422</v>
      </c>
      <c r="B54" s="46" t="s">
        <v>32</v>
      </c>
      <c r="C54" s="47">
        <f>SUM(D54:L54)</f>
        <v>61200</v>
      </c>
      <c r="D54" s="47"/>
      <c r="E54" s="47"/>
      <c r="F54" s="47">
        <v>51200</v>
      </c>
      <c r="G54" s="47"/>
      <c r="H54" s="47"/>
      <c r="I54" s="47"/>
      <c r="J54" s="47"/>
      <c r="K54" s="47">
        <v>10000</v>
      </c>
      <c r="L54" s="47"/>
      <c r="M54" s="47">
        <f>C54</f>
        <v>61200</v>
      </c>
      <c r="N54" s="112">
        <f t="shared" si="4"/>
        <v>61200</v>
      </c>
      <c r="O54" s="111"/>
    </row>
    <row r="55" spans="1:15" ht="15" customHeight="1" hidden="1">
      <c r="A55" s="41">
        <v>424</v>
      </c>
      <c r="B55" s="46" t="s">
        <v>36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110">
        <f t="shared" si="4"/>
        <v>0</v>
      </c>
      <c r="O55" s="66"/>
    </row>
    <row r="56" spans="1:15" s="60" customFormat="1" ht="15" hidden="1">
      <c r="A56" s="55" t="s">
        <v>42</v>
      </c>
      <c r="B56" s="53" t="s">
        <v>75</v>
      </c>
      <c r="C56" s="54">
        <f>SUM(C57)</f>
        <v>0</v>
      </c>
      <c r="D56" s="54">
        <f>SUM(D57)</f>
        <v>0</v>
      </c>
      <c r="E56" s="54">
        <f aca="true" t="shared" si="31" ref="E56:L56">SUM(E57)</f>
        <v>0</v>
      </c>
      <c r="F56" s="54">
        <f t="shared" si="31"/>
        <v>0</v>
      </c>
      <c r="G56" s="54">
        <f t="shared" si="31"/>
        <v>0</v>
      </c>
      <c r="H56" s="54">
        <f t="shared" si="31"/>
        <v>0</v>
      </c>
      <c r="I56" s="54">
        <f t="shared" si="31"/>
        <v>0</v>
      </c>
      <c r="J56" s="54">
        <f t="shared" si="31"/>
        <v>0</v>
      </c>
      <c r="K56" s="54">
        <f t="shared" si="31"/>
        <v>0</v>
      </c>
      <c r="L56" s="54">
        <f t="shared" si="31"/>
        <v>0</v>
      </c>
      <c r="M56" s="54">
        <f>SUM(M57)</f>
        <v>0</v>
      </c>
      <c r="N56" s="110">
        <f t="shared" si="4"/>
        <v>0</v>
      </c>
      <c r="O56" s="66"/>
    </row>
    <row r="57" spans="1:15" ht="15" hidden="1">
      <c r="A57" s="18">
        <v>45</v>
      </c>
      <c r="B57" s="19" t="s">
        <v>68</v>
      </c>
      <c r="C57" s="20">
        <f>SUM(C58:C58)</f>
        <v>0</v>
      </c>
      <c r="D57" s="20">
        <f aca="true" t="shared" si="32" ref="D57:I57">SUM(D58)</f>
        <v>0</v>
      </c>
      <c r="E57" s="20">
        <f t="shared" si="32"/>
        <v>0</v>
      </c>
      <c r="F57" s="20">
        <f t="shared" si="32"/>
        <v>0</v>
      </c>
      <c r="G57" s="20">
        <f t="shared" si="32"/>
        <v>0</v>
      </c>
      <c r="H57" s="20">
        <f t="shared" si="32"/>
        <v>0</v>
      </c>
      <c r="I57" s="20">
        <f t="shared" si="32"/>
        <v>0</v>
      </c>
      <c r="J57" s="20">
        <f>SUM(J58:J58)</f>
        <v>0</v>
      </c>
      <c r="K57" s="20">
        <f>SUM(K58)</f>
        <v>0</v>
      </c>
      <c r="L57" s="20">
        <f>SUM(L58)</f>
        <v>0</v>
      </c>
      <c r="M57" s="20">
        <f>SUM(M58:M58)</f>
        <v>0</v>
      </c>
      <c r="N57" s="110">
        <f t="shared" si="4"/>
        <v>0</v>
      </c>
      <c r="O57" s="66"/>
    </row>
    <row r="58" spans="1:15" ht="15" hidden="1">
      <c r="A58" s="41">
        <v>451</v>
      </c>
      <c r="B58" s="46" t="s">
        <v>69</v>
      </c>
      <c r="C58" s="20">
        <f>SUM(D58:L58)</f>
        <v>0</v>
      </c>
      <c r="D58" s="47">
        <v>0</v>
      </c>
      <c r="E58" s="47"/>
      <c r="F58" s="47">
        <v>0</v>
      </c>
      <c r="G58" s="47"/>
      <c r="H58" s="47">
        <v>0</v>
      </c>
      <c r="I58" s="47"/>
      <c r="J58" s="47">
        <v>0</v>
      </c>
      <c r="K58" s="47"/>
      <c r="L58" s="47"/>
      <c r="M58" s="20">
        <f>SUM(N58:V58)</f>
        <v>0</v>
      </c>
      <c r="N58" s="110">
        <f t="shared" si="4"/>
        <v>0</v>
      </c>
      <c r="O58" s="66"/>
    </row>
    <row r="59" spans="1:15" ht="14.25" customHeight="1">
      <c r="A59" s="41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110">
        <f t="shared" si="4"/>
        <v>0</v>
      </c>
      <c r="O59" s="66"/>
    </row>
    <row r="60" spans="1:15" s="67" customFormat="1" ht="14.25" customHeight="1">
      <c r="A60" s="106"/>
      <c r="B60" s="107" t="s">
        <v>52</v>
      </c>
      <c r="C60" s="108">
        <f aca="true" t="shared" si="33" ref="C60:L60">C61+C74+C80</f>
        <v>1045736</v>
      </c>
      <c r="D60" s="108">
        <f>D61+D74+D80</f>
        <v>830084</v>
      </c>
      <c r="E60" s="108">
        <f t="shared" si="33"/>
        <v>0</v>
      </c>
      <c r="F60" s="108">
        <f>F61+F74+F80</f>
        <v>214372</v>
      </c>
      <c r="G60" s="108">
        <f t="shared" si="33"/>
        <v>0</v>
      </c>
      <c r="H60" s="108">
        <f t="shared" si="33"/>
        <v>1280</v>
      </c>
      <c r="I60" s="108">
        <f t="shared" si="33"/>
        <v>0</v>
      </c>
      <c r="J60" s="108">
        <f t="shared" si="33"/>
        <v>0</v>
      </c>
      <c r="K60" s="108">
        <f t="shared" si="33"/>
        <v>0</v>
      </c>
      <c r="L60" s="108">
        <f t="shared" si="33"/>
        <v>0</v>
      </c>
      <c r="M60" s="108">
        <f>C60</f>
        <v>1045736</v>
      </c>
      <c r="N60" s="108">
        <f>C60</f>
        <v>1045736</v>
      </c>
      <c r="O60" s="66"/>
    </row>
    <row r="61" spans="1:15" ht="14.25" customHeight="1">
      <c r="A61" s="22" t="s">
        <v>41</v>
      </c>
      <c r="B61" s="19" t="s">
        <v>48</v>
      </c>
      <c r="C61" s="20">
        <f aca="true" t="shared" si="34" ref="C61:L61">SUM(C62)</f>
        <v>1035456</v>
      </c>
      <c r="D61" s="20">
        <f t="shared" si="34"/>
        <v>830084</v>
      </c>
      <c r="E61" s="20">
        <f t="shared" si="34"/>
        <v>0</v>
      </c>
      <c r="F61" s="20">
        <f t="shared" si="34"/>
        <v>205372</v>
      </c>
      <c r="G61" s="20">
        <f t="shared" si="34"/>
        <v>0</v>
      </c>
      <c r="H61" s="20">
        <f t="shared" si="34"/>
        <v>0</v>
      </c>
      <c r="I61" s="20">
        <f t="shared" si="34"/>
        <v>0</v>
      </c>
      <c r="J61" s="20">
        <f t="shared" si="34"/>
        <v>0</v>
      </c>
      <c r="K61" s="20">
        <f t="shared" si="34"/>
        <v>0</v>
      </c>
      <c r="L61" s="20">
        <f t="shared" si="34"/>
        <v>0</v>
      </c>
      <c r="M61" s="20">
        <f aca="true" t="shared" si="35" ref="M61:M71">C61</f>
        <v>1035456</v>
      </c>
      <c r="N61" s="110">
        <f t="shared" si="4"/>
        <v>1035456</v>
      </c>
      <c r="O61" s="66"/>
    </row>
    <row r="62" spans="1:15" ht="14.25" customHeight="1">
      <c r="A62" s="18">
        <v>3</v>
      </c>
      <c r="B62" s="19" t="s">
        <v>20</v>
      </c>
      <c r="C62" s="20">
        <f aca="true" t="shared" si="36" ref="C62:L62">SUM(C72+C67+C63)</f>
        <v>1035456</v>
      </c>
      <c r="D62" s="20">
        <f t="shared" si="36"/>
        <v>830084</v>
      </c>
      <c r="E62" s="20">
        <f t="shared" si="36"/>
        <v>0</v>
      </c>
      <c r="F62" s="20">
        <f t="shared" si="36"/>
        <v>205372</v>
      </c>
      <c r="G62" s="20">
        <f t="shared" si="36"/>
        <v>0</v>
      </c>
      <c r="H62" s="20">
        <f t="shared" si="36"/>
        <v>0</v>
      </c>
      <c r="I62" s="20">
        <f t="shared" si="36"/>
        <v>0</v>
      </c>
      <c r="J62" s="20">
        <f t="shared" si="36"/>
        <v>0</v>
      </c>
      <c r="K62" s="20">
        <f t="shared" si="36"/>
        <v>0</v>
      </c>
      <c r="L62" s="20">
        <f t="shared" si="36"/>
        <v>0</v>
      </c>
      <c r="M62" s="20">
        <f t="shared" si="35"/>
        <v>1035456</v>
      </c>
      <c r="N62" s="110">
        <f t="shared" si="4"/>
        <v>1035456</v>
      </c>
      <c r="O62" s="66"/>
    </row>
    <row r="63" spans="1:15" ht="14.25" customHeight="1">
      <c r="A63" s="18">
        <v>31</v>
      </c>
      <c r="B63" s="19" t="s">
        <v>21</v>
      </c>
      <c r="C63" s="20">
        <f aca="true" t="shared" si="37" ref="C63:L63">SUM(C64:C66)</f>
        <v>740739</v>
      </c>
      <c r="D63" s="20">
        <f t="shared" si="37"/>
        <v>740739</v>
      </c>
      <c r="E63" s="20">
        <f t="shared" si="37"/>
        <v>0</v>
      </c>
      <c r="F63" s="20">
        <f t="shared" si="37"/>
        <v>0</v>
      </c>
      <c r="G63" s="20">
        <f t="shared" si="37"/>
        <v>0</v>
      </c>
      <c r="H63" s="20">
        <f t="shared" si="37"/>
        <v>0</v>
      </c>
      <c r="I63" s="20">
        <f t="shared" si="37"/>
        <v>0</v>
      </c>
      <c r="J63" s="20">
        <f t="shared" si="37"/>
        <v>0</v>
      </c>
      <c r="K63" s="20">
        <f t="shared" si="37"/>
        <v>0</v>
      </c>
      <c r="L63" s="20">
        <f t="shared" si="37"/>
        <v>0</v>
      </c>
      <c r="M63" s="20">
        <f t="shared" si="35"/>
        <v>740739</v>
      </c>
      <c r="N63" s="110">
        <f t="shared" si="4"/>
        <v>740739</v>
      </c>
      <c r="O63" s="66"/>
    </row>
    <row r="64" spans="1:15" ht="14.25" customHeight="1">
      <c r="A64" s="41">
        <v>311</v>
      </c>
      <c r="B64" s="46" t="s">
        <v>22</v>
      </c>
      <c r="C64" s="47">
        <f aca="true" t="shared" si="38" ref="C64:C71">SUM(D64:L64)</f>
        <v>613167</v>
      </c>
      <c r="D64" s="47">
        <v>613167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f t="shared" si="35"/>
        <v>613167</v>
      </c>
      <c r="N64" s="112">
        <f t="shared" si="4"/>
        <v>613167</v>
      </c>
      <c r="O64" s="111"/>
    </row>
    <row r="65" spans="1:15" ht="14.25" customHeight="1">
      <c r="A65" s="41">
        <v>312</v>
      </c>
      <c r="B65" s="46" t="s">
        <v>23</v>
      </c>
      <c r="C65" s="47">
        <f t="shared" si="38"/>
        <v>26400</v>
      </c>
      <c r="D65" s="47">
        <v>26400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f t="shared" si="35"/>
        <v>26400</v>
      </c>
      <c r="N65" s="112">
        <f t="shared" si="4"/>
        <v>26400</v>
      </c>
      <c r="O65" s="111"/>
    </row>
    <row r="66" spans="1:15" ht="14.25" customHeight="1">
      <c r="A66" s="41">
        <v>313</v>
      </c>
      <c r="B66" s="46" t="s">
        <v>24</v>
      </c>
      <c r="C66" s="47">
        <f t="shared" si="38"/>
        <v>101172</v>
      </c>
      <c r="D66" s="47">
        <v>101172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f t="shared" si="35"/>
        <v>101172</v>
      </c>
      <c r="N66" s="112">
        <f t="shared" si="4"/>
        <v>101172</v>
      </c>
      <c r="O66" s="111"/>
    </row>
    <row r="67" spans="1:15" ht="14.25" customHeight="1">
      <c r="A67" s="18">
        <v>32</v>
      </c>
      <c r="B67" s="19" t="s">
        <v>25</v>
      </c>
      <c r="C67" s="20">
        <f aca="true" t="shared" si="39" ref="C67:L67">SUM(C68:C71)</f>
        <v>294717</v>
      </c>
      <c r="D67" s="20">
        <f t="shared" si="39"/>
        <v>89345</v>
      </c>
      <c r="E67" s="20">
        <f t="shared" si="39"/>
        <v>0</v>
      </c>
      <c r="F67" s="20">
        <f t="shared" si="39"/>
        <v>205372</v>
      </c>
      <c r="G67" s="20">
        <f t="shared" si="39"/>
        <v>0</v>
      </c>
      <c r="H67" s="20">
        <f t="shared" si="39"/>
        <v>0</v>
      </c>
      <c r="I67" s="20">
        <f t="shared" si="39"/>
        <v>0</v>
      </c>
      <c r="J67" s="20">
        <f t="shared" si="39"/>
        <v>0</v>
      </c>
      <c r="K67" s="20">
        <f t="shared" si="39"/>
        <v>0</v>
      </c>
      <c r="L67" s="20">
        <f t="shared" si="39"/>
        <v>0</v>
      </c>
      <c r="M67" s="20">
        <f t="shared" si="35"/>
        <v>294717</v>
      </c>
      <c r="N67" s="110">
        <f t="shared" si="4"/>
        <v>294717</v>
      </c>
      <c r="O67" s="66"/>
    </row>
    <row r="68" spans="1:15" ht="14.25" customHeight="1">
      <c r="A68" s="41">
        <v>321</v>
      </c>
      <c r="B68" s="46" t="s">
        <v>26</v>
      </c>
      <c r="C68" s="47">
        <f t="shared" si="38"/>
        <v>94775</v>
      </c>
      <c r="D68" s="47">
        <v>85945</v>
      </c>
      <c r="E68" s="47"/>
      <c r="F68" s="47">
        <v>8830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f t="shared" si="35"/>
        <v>94775</v>
      </c>
      <c r="N68" s="112">
        <f aca="true" t="shared" si="40" ref="N68:N131">C68</f>
        <v>94775</v>
      </c>
      <c r="O68" s="111"/>
    </row>
    <row r="69" spans="1:15" ht="14.25" customHeight="1">
      <c r="A69" s="41">
        <v>322</v>
      </c>
      <c r="B69" s="46" t="s">
        <v>27</v>
      </c>
      <c r="C69" s="47">
        <f t="shared" si="38"/>
        <v>126370</v>
      </c>
      <c r="D69" s="47">
        <v>0</v>
      </c>
      <c r="E69" s="47"/>
      <c r="F69" s="47">
        <v>126370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f t="shared" si="35"/>
        <v>126370</v>
      </c>
      <c r="N69" s="112">
        <f t="shared" si="40"/>
        <v>126370</v>
      </c>
      <c r="O69" s="111"/>
    </row>
    <row r="70" spans="1:15" ht="14.25" customHeight="1">
      <c r="A70" s="41">
        <v>323</v>
      </c>
      <c r="B70" s="46" t="s">
        <v>28</v>
      </c>
      <c r="C70" s="47">
        <f t="shared" si="38"/>
        <v>56620</v>
      </c>
      <c r="D70" s="47">
        <v>0</v>
      </c>
      <c r="E70" s="47"/>
      <c r="F70" s="47">
        <v>56620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f t="shared" si="35"/>
        <v>56620</v>
      </c>
      <c r="N70" s="112">
        <f t="shared" si="40"/>
        <v>56620</v>
      </c>
      <c r="O70" s="111"/>
    </row>
    <row r="71" spans="1:15" ht="14.25" customHeight="1">
      <c r="A71" s="41">
        <v>329</v>
      </c>
      <c r="B71" s="46" t="s">
        <v>29</v>
      </c>
      <c r="C71" s="47">
        <f t="shared" si="38"/>
        <v>16952</v>
      </c>
      <c r="D71" s="47">
        <v>3400</v>
      </c>
      <c r="E71" s="47"/>
      <c r="F71" s="47">
        <v>13552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f t="shared" si="35"/>
        <v>16952</v>
      </c>
      <c r="N71" s="112">
        <f t="shared" si="40"/>
        <v>16952</v>
      </c>
      <c r="O71" s="111"/>
    </row>
    <row r="72" spans="1:15" ht="14.25" customHeight="1" hidden="1">
      <c r="A72" s="18">
        <v>34</v>
      </c>
      <c r="B72" s="19" t="s">
        <v>30</v>
      </c>
      <c r="C72" s="20">
        <f>SUM(C73)</f>
        <v>0</v>
      </c>
      <c r="D72" s="20">
        <f aca="true" t="shared" si="41" ref="D72:M72">SUM(D73)</f>
        <v>0</v>
      </c>
      <c r="E72" s="20">
        <f t="shared" si="41"/>
        <v>0</v>
      </c>
      <c r="F72" s="20">
        <f t="shared" si="41"/>
        <v>0</v>
      </c>
      <c r="G72" s="20">
        <f t="shared" si="41"/>
        <v>0</v>
      </c>
      <c r="H72" s="20">
        <f t="shared" si="41"/>
        <v>0</v>
      </c>
      <c r="I72" s="20">
        <f t="shared" si="41"/>
        <v>0</v>
      </c>
      <c r="J72" s="20">
        <f t="shared" si="41"/>
        <v>0</v>
      </c>
      <c r="K72" s="20">
        <f t="shared" si="41"/>
        <v>0</v>
      </c>
      <c r="L72" s="20">
        <f t="shared" si="41"/>
        <v>0</v>
      </c>
      <c r="M72" s="20">
        <f t="shared" si="41"/>
        <v>0</v>
      </c>
      <c r="N72" s="110">
        <f t="shared" si="40"/>
        <v>0</v>
      </c>
      <c r="O72" s="66"/>
    </row>
    <row r="73" spans="1:15" ht="14.25" customHeight="1" hidden="1">
      <c r="A73" s="41">
        <v>343</v>
      </c>
      <c r="B73" s="46" t="s">
        <v>31</v>
      </c>
      <c r="C73" s="47">
        <f>SUM(D73:L73)</f>
        <v>0</v>
      </c>
      <c r="D73" s="47"/>
      <c r="E73" s="47"/>
      <c r="F73" s="47"/>
      <c r="G73" s="47"/>
      <c r="H73" s="47"/>
      <c r="I73" s="47"/>
      <c r="J73" s="47"/>
      <c r="K73" s="47"/>
      <c r="L73" s="47"/>
      <c r="M73" s="47">
        <f aca="true" t="shared" si="42" ref="M73:M81">C73</f>
        <v>0</v>
      </c>
      <c r="N73" s="110">
        <f t="shared" si="40"/>
        <v>0</v>
      </c>
      <c r="O73" s="66"/>
    </row>
    <row r="74" spans="1:15" s="56" customFormat="1" ht="14.25" customHeight="1">
      <c r="A74" s="55" t="s">
        <v>41</v>
      </c>
      <c r="B74" s="53" t="s">
        <v>53</v>
      </c>
      <c r="C74" s="54">
        <f aca="true" t="shared" si="43" ref="C74:L75">SUM(C75)</f>
        <v>1280</v>
      </c>
      <c r="D74" s="54">
        <f t="shared" si="43"/>
        <v>0</v>
      </c>
      <c r="E74" s="54">
        <f t="shared" si="43"/>
        <v>0</v>
      </c>
      <c r="F74" s="54">
        <f t="shared" si="43"/>
        <v>0</v>
      </c>
      <c r="G74" s="54">
        <f t="shared" si="43"/>
        <v>0</v>
      </c>
      <c r="H74" s="54">
        <f t="shared" si="43"/>
        <v>1280</v>
      </c>
      <c r="I74" s="54">
        <f t="shared" si="43"/>
        <v>0</v>
      </c>
      <c r="J74" s="54">
        <f t="shared" si="43"/>
        <v>0</v>
      </c>
      <c r="K74" s="54">
        <f t="shared" si="43"/>
        <v>0</v>
      </c>
      <c r="L74" s="54">
        <f t="shared" si="43"/>
        <v>0</v>
      </c>
      <c r="M74" s="54">
        <f t="shared" si="42"/>
        <v>1280</v>
      </c>
      <c r="N74" s="113">
        <f t="shared" si="40"/>
        <v>1280</v>
      </c>
      <c r="O74" s="65"/>
    </row>
    <row r="75" spans="1:15" ht="14.25" customHeight="1">
      <c r="A75" s="18">
        <v>3</v>
      </c>
      <c r="B75" s="19" t="s">
        <v>20</v>
      </c>
      <c r="C75" s="20">
        <f t="shared" si="43"/>
        <v>1280</v>
      </c>
      <c r="D75" s="20">
        <f t="shared" si="43"/>
        <v>0</v>
      </c>
      <c r="E75" s="20">
        <f t="shared" si="43"/>
        <v>0</v>
      </c>
      <c r="F75" s="20">
        <f t="shared" si="43"/>
        <v>0</v>
      </c>
      <c r="G75" s="20">
        <f t="shared" si="43"/>
        <v>0</v>
      </c>
      <c r="H75" s="20">
        <f t="shared" si="43"/>
        <v>1280</v>
      </c>
      <c r="I75" s="20">
        <f t="shared" si="43"/>
        <v>0</v>
      </c>
      <c r="J75" s="20">
        <f t="shared" si="43"/>
        <v>0</v>
      </c>
      <c r="K75" s="20">
        <f t="shared" si="43"/>
        <v>0</v>
      </c>
      <c r="L75" s="20">
        <f t="shared" si="43"/>
        <v>0</v>
      </c>
      <c r="M75" s="20">
        <f t="shared" si="42"/>
        <v>1280</v>
      </c>
      <c r="N75" s="110">
        <f t="shared" si="40"/>
        <v>1280</v>
      </c>
      <c r="O75" s="66"/>
    </row>
    <row r="76" spans="1:15" ht="14.25" customHeight="1">
      <c r="A76" s="18">
        <v>32</v>
      </c>
      <c r="B76" s="19" t="s">
        <v>25</v>
      </c>
      <c r="C76" s="20">
        <f aca="true" t="shared" si="44" ref="C76:L76">SUM(C77:C79)</f>
        <v>1280</v>
      </c>
      <c r="D76" s="20">
        <f t="shared" si="44"/>
        <v>0</v>
      </c>
      <c r="E76" s="20">
        <f t="shared" si="44"/>
        <v>0</v>
      </c>
      <c r="F76" s="20">
        <f t="shared" si="44"/>
        <v>0</v>
      </c>
      <c r="G76" s="20">
        <f t="shared" si="44"/>
        <v>0</v>
      </c>
      <c r="H76" s="20">
        <f t="shared" si="44"/>
        <v>1280</v>
      </c>
      <c r="I76" s="20">
        <f t="shared" si="44"/>
        <v>0</v>
      </c>
      <c r="J76" s="20">
        <f t="shared" si="44"/>
        <v>0</v>
      </c>
      <c r="K76" s="20">
        <f t="shared" si="44"/>
        <v>0</v>
      </c>
      <c r="L76" s="20">
        <f t="shared" si="44"/>
        <v>0</v>
      </c>
      <c r="M76" s="20">
        <f t="shared" si="42"/>
        <v>1280</v>
      </c>
      <c r="N76" s="110">
        <f t="shared" si="40"/>
        <v>1280</v>
      </c>
      <c r="O76" s="66"/>
    </row>
    <row r="77" spans="1:15" ht="14.25" customHeight="1" hidden="1">
      <c r="A77" s="41">
        <v>321</v>
      </c>
      <c r="B77" s="46" t="s">
        <v>26</v>
      </c>
      <c r="C77" s="47">
        <f>SUM(D77:L77)</f>
        <v>0</v>
      </c>
      <c r="D77" s="47">
        <v>0</v>
      </c>
      <c r="E77" s="47"/>
      <c r="F77" s="47"/>
      <c r="G77" s="47"/>
      <c r="H77" s="47">
        <v>0</v>
      </c>
      <c r="I77" s="47"/>
      <c r="J77" s="47"/>
      <c r="K77" s="47"/>
      <c r="L77" s="47"/>
      <c r="M77" s="75">
        <f t="shared" si="42"/>
        <v>0</v>
      </c>
      <c r="N77" s="110">
        <f t="shared" si="40"/>
        <v>0</v>
      </c>
      <c r="O77" s="66"/>
    </row>
    <row r="78" spans="1:15" ht="14.25" customHeight="1">
      <c r="A78" s="41">
        <v>322</v>
      </c>
      <c r="B78" s="46" t="s">
        <v>27</v>
      </c>
      <c r="C78" s="75">
        <f>SUM(D78:L78)</f>
        <v>1280</v>
      </c>
      <c r="D78" s="47">
        <v>0</v>
      </c>
      <c r="E78" s="47">
        <v>0</v>
      </c>
      <c r="F78" s="47">
        <v>0</v>
      </c>
      <c r="G78" s="47">
        <v>0</v>
      </c>
      <c r="H78" s="47">
        <v>1280</v>
      </c>
      <c r="I78" s="47">
        <v>0</v>
      </c>
      <c r="J78" s="47">
        <v>0</v>
      </c>
      <c r="K78" s="47">
        <v>0</v>
      </c>
      <c r="L78" s="47">
        <v>0</v>
      </c>
      <c r="M78" s="75">
        <f t="shared" si="42"/>
        <v>1280</v>
      </c>
      <c r="N78" s="112">
        <f t="shared" si="40"/>
        <v>1280</v>
      </c>
      <c r="O78" s="66"/>
    </row>
    <row r="79" spans="1:15" ht="14.25" customHeight="1" hidden="1">
      <c r="A79" s="41">
        <v>323</v>
      </c>
      <c r="B79" s="46" t="s">
        <v>28</v>
      </c>
      <c r="C79" s="47">
        <f>SUM(D79:L79)</f>
        <v>0</v>
      </c>
      <c r="D79" s="47"/>
      <c r="E79" s="47"/>
      <c r="F79" s="47"/>
      <c r="G79" s="47"/>
      <c r="H79" s="47">
        <v>0</v>
      </c>
      <c r="I79" s="47"/>
      <c r="J79" s="47"/>
      <c r="K79" s="47"/>
      <c r="L79" s="47"/>
      <c r="M79" s="47">
        <f t="shared" si="42"/>
        <v>0</v>
      </c>
      <c r="N79" s="110">
        <f t="shared" si="40"/>
        <v>0</v>
      </c>
      <c r="O79" s="66"/>
    </row>
    <row r="80" spans="1:15" s="60" customFormat="1" ht="14.25" customHeight="1">
      <c r="A80" s="55" t="s">
        <v>42</v>
      </c>
      <c r="B80" s="53" t="s">
        <v>64</v>
      </c>
      <c r="C80" s="54">
        <f aca="true" t="shared" si="45" ref="C80:L80">SUM(C81)</f>
        <v>9000</v>
      </c>
      <c r="D80" s="54">
        <f t="shared" si="45"/>
        <v>0</v>
      </c>
      <c r="E80" s="54">
        <f t="shared" si="45"/>
        <v>0</v>
      </c>
      <c r="F80" s="54">
        <f t="shared" si="45"/>
        <v>9000</v>
      </c>
      <c r="G80" s="54">
        <f t="shared" si="45"/>
        <v>0</v>
      </c>
      <c r="H80" s="54">
        <f t="shared" si="45"/>
        <v>0</v>
      </c>
      <c r="I80" s="54">
        <f t="shared" si="45"/>
        <v>0</v>
      </c>
      <c r="J80" s="54">
        <f t="shared" si="45"/>
        <v>0</v>
      </c>
      <c r="K80" s="54">
        <f t="shared" si="45"/>
        <v>0</v>
      </c>
      <c r="L80" s="54">
        <f t="shared" si="45"/>
        <v>0</v>
      </c>
      <c r="M80" s="54">
        <f t="shared" si="42"/>
        <v>9000</v>
      </c>
      <c r="N80" s="113">
        <f t="shared" si="40"/>
        <v>9000</v>
      </c>
      <c r="O80" s="65"/>
    </row>
    <row r="81" spans="1:15" ht="14.25" customHeight="1">
      <c r="A81" s="18">
        <v>4</v>
      </c>
      <c r="B81" s="19" t="s">
        <v>33</v>
      </c>
      <c r="C81" s="20">
        <f aca="true" t="shared" si="46" ref="C81:L81">SUM(C82+C84)</f>
        <v>9000</v>
      </c>
      <c r="D81" s="20">
        <f t="shared" si="46"/>
        <v>0</v>
      </c>
      <c r="E81" s="20">
        <f t="shared" si="46"/>
        <v>0</v>
      </c>
      <c r="F81" s="20">
        <f t="shared" si="46"/>
        <v>9000</v>
      </c>
      <c r="G81" s="20">
        <f t="shared" si="46"/>
        <v>0</v>
      </c>
      <c r="H81" s="20">
        <f t="shared" si="46"/>
        <v>0</v>
      </c>
      <c r="I81" s="20">
        <f t="shared" si="46"/>
        <v>0</v>
      </c>
      <c r="J81" s="20">
        <f t="shared" si="46"/>
        <v>0</v>
      </c>
      <c r="K81" s="20">
        <f t="shared" si="46"/>
        <v>0</v>
      </c>
      <c r="L81" s="20">
        <f t="shared" si="46"/>
        <v>0</v>
      </c>
      <c r="M81" s="20">
        <f t="shared" si="42"/>
        <v>9000</v>
      </c>
      <c r="N81" s="110">
        <f t="shared" si="40"/>
        <v>9000</v>
      </c>
      <c r="O81" s="66"/>
    </row>
    <row r="82" spans="1:15" ht="14.25" customHeight="1" hidden="1">
      <c r="A82" s="18">
        <v>41</v>
      </c>
      <c r="B82" s="19" t="s">
        <v>37</v>
      </c>
      <c r="C82" s="20">
        <f aca="true" t="shared" si="47" ref="C82:M82">SUM(C83)</f>
        <v>0</v>
      </c>
      <c r="D82" s="20">
        <f t="shared" si="47"/>
        <v>0</v>
      </c>
      <c r="E82" s="20">
        <f t="shared" si="47"/>
        <v>0</v>
      </c>
      <c r="F82" s="20">
        <f t="shared" si="47"/>
        <v>0</v>
      </c>
      <c r="G82" s="20">
        <f t="shared" si="47"/>
        <v>0</v>
      </c>
      <c r="H82" s="20">
        <f t="shared" si="47"/>
        <v>0</v>
      </c>
      <c r="I82" s="20">
        <f t="shared" si="47"/>
        <v>0</v>
      </c>
      <c r="J82" s="20">
        <f t="shared" si="47"/>
        <v>0</v>
      </c>
      <c r="K82" s="20">
        <f t="shared" si="47"/>
        <v>0</v>
      </c>
      <c r="L82" s="20">
        <f t="shared" si="47"/>
        <v>0</v>
      </c>
      <c r="M82" s="20">
        <f t="shared" si="47"/>
        <v>0</v>
      </c>
      <c r="N82" s="110">
        <f t="shared" si="40"/>
        <v>0</v>
      </c>
      <c r="O82" s="66"/>
    </row>
    <row r="83" spans="1:15" s="21" customFormat="1" ht="14.25" customHeight="1" hidden="1">
      <c r="A83" s="41">
        <v>411</v>
      </c>
      <c r="B83" s="46" t="s">
        <v>35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>
        <f>C83</f>
        <v>0</v>
      </c>
      <c r="N83" s="110">
        <f t="shared" si="40"/>
        <v>0</v>
      </c>
      <c r="O83" s="66"/>
    </row>
    <row r="84" spans="1:15" ht="14.25" customHeight="1">
      <c r="A84" s="18">
        <v>42</v>
      </c>
      <c r="B84" s="19" t="s">
        <v>34</v>
      </c>
      <c r="C84" s="20">
        <f aca="true" t="shared" si="48" ref="C84:L84">SUM(C85:C85)</f>
        <v>9000</v>
      </c>
      <c r="D84" s="20">
        <f t="shared" si="48"/>
        <v>0</v>
      </c>
      <c r="E84" s="20">
        <f t="shared" si="48"/>
        <v>0</v>
      </c>
      <c r="F84" s="20">
        <f t="shared" si="48"/>
        <v>9000</v>
      </c>
      <c r="G84" s="20">
        <f t="shared" si="48"/>
        <v>0</v>
      </c>
      <c r="H84" s="20">
        <f t="shared" si="48"/>
        <v>0</v>
      </c>
      <c r="I84" s="20">
        <f t="shared" si="48"/>
        <v>0</v>
      </c>
      <c r="J84" s="20">
        <f t="shared" si="48"/>
        <v>0</v>
      </c>
      <c r="K84" s="20">
        <f t="shared" si="48"/>
        <v>0</v>
      </c>
      <c r="L84" s="20">
        <f t="shared" si="48"/>
        <v>0</v>
      </c>
      <c r="M84" s="20">
        <f>C84</f>
        <v>9000</v>
      </c>
      <c r="N84" s="110">
        <f t="shared" si="40"/>
        <v>9000</v>
      </c>
      <c r="O84" s="66"/>
    </row>
    <row r="85" spans="1:15" ht="14.25" customHeight="1">
      <c r="A85" s="41">
        <v>422</v>
      </c>
      <c r="B85" s="46" t="s">
        <v>32</v>
      </c>
      <c r="C85" s="75">
        <f>SUM(D85:L85)</f>
        <v>9000</v>
      </c>
      <c r="D85" s="47">
        <v>0</v>
      </c>
      <c r="E85" s="47">
        <v>0</v>
      </c>
      <c r="F85" s="47">
        <v>9000</v>
      </c>
      <c r="G85" s="47"/>
      <c r="H85" s="47"/>
      <c r="I85" s="47"/>
      <c r="J85" s="47"/>
      <c r="K85" s="47">
        <v>0</v>
      </c>
      <c r="L85" s="47"/>
      <c r="M85" s="75">
        <f>C85</f>
        <v>9000</v>
      </c>
      <c r="N85" s="112">
        <f t="shared" si="40"/>
        <v>9000</v>
      </c>
      <c r="O85" s="66"/>
    </row>
    <row r="86" spans="1:15" s="62" customFormat="1" ht="14.25" customHeight="1">
      <c r="A86" s="61"/>
      <c r="B86" s="63"/>
      <c r="C86" s="64"/>
      <c r="D86" s="64"/>
      <c r="E86" s="64"/>
      <c r="F86" s="47"/>
      <c r="G86" s="64"/>
      <c r="H86" s="64"/>
      <c r="I86" s="64"/>
      <c r="J86" s="64"/>
      <c r="K86" s="64"/>
      <c r="L86" s="64"/>
      <c r="M86" s="64"/>
      <c r="N86" s="110">
        <f t="shared" si="40"/>
        <v>0</v>
      </c>
      <c r="O86" s="66"/>
    </row>
    <row r="87" spans="1:15" s="62" customFormat="1" ht="14.25" customHeight="1">
      <c r="A87" s="106"/>
      <c r="B87" s="107" t="s">
        <v>54</v>
      </c>
      <c r="C87" s="108">
        <f aca="true" t="shared" si="49" ref="C87:M87">SUM(C88+C101+C114+C120)</f>
        <v>869814</v>
      </c>
      <c r="D87" s="108">
        <f t="shared" si="49"/>
        <v>0</v>
      </c>
      <c r="E87" s="108">
        <f t="shared" si="49"/>
        <v>0</v>
      </c>
      <c r="F87" s="108">
        <f t="shared" si="49"/>
        <v>205915</v>
      </c>
      <c r="G87" s="108">
        <f t="shared" si="49"/>
        <v>0</v>
      </c>
      <c r="H87" s="108">
        <f t="shared" si="49"/>
        <v>2560</v>
      </c>
      <c r="I87" s="108">
        <f t="shared" si="49"/>
        <v>652239</v>
      </c>
      <c r="J87" s="108">
        <f t="shared" si="49"/>
        <v>9100</v>
      </c>
      <c r="K87" s="108">
        <f t="shared" si="49"/>
        <v>0</v>
      </c>
      <c r="L87" s="108">
        <f t="shared" si="49"/>
        <v>0</v>
      </c>
      <c r="M87" s="108">
        <f t="shared" si="49"/>
        <v>869814</v>
      </c>
      <c r="N87" s="108">
        <f>C87</f>
        <v>869814</v>
      </c>
      <c r="O87" s="66"/>
    </row>
    <row r="88" spans="1:15" s="49" customFormat="1" ht="14.25" customHeight="1">
      <c r="A88" s="22" t="s">
        <v>41</v>
      </c>
      <c r="B88" s="19" t="s">
        <v>48</v>
      </c>
      <c r="C88" s="20">
        <f aca="true" t="shared" si="50" ref="C88:M88">SUM(C89)</f>
        <v>849654</v>
      </c>
      <c r="D88" s="20">
        <f t="shared" si="50"/>
        <v>0</v>
      </c>
      <c r="E88" s="20">
        <f t="shared" si="50"/>
        <v>0</v>
      </c>
      <c r="F88" s="20">
        <f t="shared" si="50"/>
        <v>197415</v>
      </c>
      <c r="G88" s="20">
        <f t="shared" si="50"/>
        <v>0</v>
      </c>
      <c r="H88" s="20">
        <f t="shared" si="50"/>
        <v>0</v>
      </c>
      <c r="I88" s="20">
        <f t="shared" si="50"/>
        <v>652239</v>
      </c>
      <c r="J88" s="20">
        <f t="shared" si="50"/>
        <v>0</v>
      </c>
      <c r="K88" s="20">
        <f t="shared" si="50"/>
        <v>0</v>
      </c>
      <c r="L88" s="20">
        <f t="shared" si="50"/>
        <v>0</v>
      </c>
      <c r="M88" s="20">
        <f t="shared" si="50"/>
        <v>849654</v>
      </c>
      <c r="N88" s="110">
        <f t="shared" si="40"/>
        <v>849654</v>
      </c>
      <c r="O88" s="66"/>
    </row>
    <row r="89" spans="1:15" s="21" customFormat="1" ht="14.25" customHeight="1">
      <c r="A89" s="18">
        <v>3</v>
      </c>
      <c r="B89" s="19" t="s">
        <v>20</v>
      </c>
      <c r="C89" s="20">
        <f aca="true" t="shared" si="51" ref="C89:L89">SUM(C99+C94+C90)</f>
        <v>849654</v>
      </c>
      <c r="D89" s="20">
        <f t="shared" si="51"/>
        <v>0</v>
      </c>
      <c r="E89" s="20">
        <f t="shared" si="51"/>
        <v>0</v>
      </c>
      <c r="F89" s="20">
        <f t="shared" si="51"/>
        <v>197415</v>
      </c>
      <c r="G89" s="20">
        <f t="shared" si="51"/>
        <v>0</v>
      </c>
      <c r="H89" s="20">
        <f t="shared" si="51"/>
        <v>0</v>
      </c>
      <c r="I89" s="20">
        <f t="shared" si="51"/>
        <v>652239</v>
      </c>
      <c r="J89" s="20">
        <f t="shared" si="51"/>
        <v>0</v>
      </c>
      <c r="K89" s="20">
        <f t="shared" si="51"/>
        <v>0</v>
      </c>
      <c r="L89" s="20">
        <f t="shared" si="51"/>
        <v>0</v>
      </c>
      <c r="M89" s="20">
        <f aca="true" t="shared" si="52" ref="M89:M98">C89</f>
        <v>849654</v>
      </c>
      <c r="N89" s="110">
        <f t="shared" si="40"/>
        <v>849654</v>
      </c>
      <c r="O89" s="66"/>
    </row>
    <row r="90" spans="1:15" ht="14.25" customHeight="1">
      <c r="A90" s="18">
        <v>31</v>
      </c>
      <c r="B90" s="19" t="s">
        <v>21</v>
      </c>
      <c r="C90" s="20">
        <f aca="true" t="shared" si="53" ref="C90:L90">SUM(C91:C93)</f>
        <v>609839</v>
      </c>
      <c r="D90" s="20">
        <f t="shared" si="53"/>
        <v>0</v>
      </c>
      <c r="E90" s="20">
        <f t="shared" si="53"/>
        <v>0</v>
      </c>
      <c r="F90" s="20">
        <f t="shared" si="53"/>
        <v>0</v>
      </c>
      <c r="G90" s="20">
        <f t="shared" si="53"/>
        <v>0</v>
      </c>
      <c r="H90" s="20">
        <f t="shared" si="53"/>
        <v>0</v>
      </c>
      <c r="I90" s="20">
        <f t="shared" si="53"/>
        <v>609839</v>
      </c>
      <c r="J90" s="20">
        <f t="shared" si="53"/>
        <v>0</v>
      </c>
      <c r="K90" s="20">
        <f t="shared" si="53"/>
        <v>0</v>
      </c>
      <c r="L90" s="20">
        <f t="shared" si="53"/>
        <v>0</v>
      </c>
      <c r="M90" s="20">
        <f t="shared" si="52"/>
        <v>609839</v>
      </c>
      <c r="N90" s="110">
        <f t="shared" si="40"/>
        <v>609839</v>
      </c>
      <c r="O90" s="66"/>
    </row>
    <row r="91" spans="1:15" ht="14.25" customHeight="1">
      <c r="A91" s="41">
        <v>311</v>
      </c>
      <c r="B91" s="46" t="s">
        <v>22</v>
      </c>
      <c r="C91" s="47">
        <f aca="true" t="shared" si="54" ref="C91:C98">SUM(D91:L91)</f>
        <v>507930</v>
      </c>
      <c r="D91" s="47">
        <v>0</v>
      </c>
      <c r="E91" s="47"/>
      <c r="F91" s="47">
        <v>0</v>
      </c>
      <c r="G91" s="47"/>
      <c r="H91" s="47"/>
      <c r="I91" s="47">
        <v>507930</v>
      </c>
      <c r="J91" s="47"/>
      <c r="K91" s="47"/>
      <c r="L91" s="47"/>
      <c r="M91" s="47">
        <f t="shared" si="52"/>
        <v>507930</v>
      </c>
      <c r="N91" s="112">
        <f t="shared" si="40"/>
        <v>507930</v>
      </c>
      <c r="O91" s="111"/>
    </row>
    <row r="92" spans="1:15" ht="14.25" customHeight="1">
      <c r="A92" s="41">
        <v>312</v>
      </c>
      <c r="B92" s="46" t="s">
        <v>23</v>
      </c>
      <c r="C92" s="47">
        <f t="shared" si="54"/>
        <v>18100</v>
      </c>
      <c r="D92" s="47">
        <v>0</v>
      </c>
      <c r="E92" s="47"/>
      <c r="F92" s="47">
        <v>0</v>
      </c>
      <c r="G92" s="47"/>
      <c r="H92" s="47"/>
      <c r="I92" s="47">
        <v>18100</v>
      </c>
      <c r="J92" s="47"/>
      <c r="K92" s="47"/>
      <c r="L92" s="47"/>
      <c r="M92" s="47">
        <f t="shared" si="52"/>
        <v>18100</v>
      </c>
      <c r="N92" s="112">
        <f t="shared" si="40"/>
        <v>18100</v>
      </c>
      <c r="O92" s="111"/>
    </row>
    <row r="93" spans="1:15" ht="14.25" customHeight="1">
      <c r="A93" s="41">
        <v>313</v>
      </c>
      <c r="B93" s="46" t="s">
        <v>24</v>
      </c>
      <c r="C93" s="47">
        <f t="shared" si="54"/>
        <v>83809</v>
      </c>
      <c r="D93" s="47">
        <v>0</v>
      </c>
      <c r="E93" s="47"/>
      <c r="F93" s="47">
        <v>0</v>
      </c>
      <c r="G93" s="47"/>
      <c r="H93" s="47"/>
      <c r="I93" s="47">
        <v>83809</v>
      </c>
      <c r="J93" s="47"/>
      <c r="K93" s="47"/>
      <c r="L93" s="47"/>
      <c r="M93" s="47">
        <f t="shared" si="52"/>
        <v>83809</v>
      </c>
      <c r="N93" s="112">
        <f t="shared" si="40"/>
        <v>83809</v>
      </c>
      <c r="O93" s="111"/>
    </row>
    <row r="94" spans="1:15" ht="14.25" customHeight="1">
      <c r="A94" s="18">
        <v>32</v>
      </c>
      <c r="B94" s="19" t="s">
        <v>25</v>
      </c>
      <c r="C94" s="20">
        <f aca="true" t="shared" si="55" ref="C94:L94">SUM(C95:C98)</f>
        <v>239815</v>
      </c>
      <c r="D94" s="20">
        <f t="shared" si="55"/>
        <v>0</v>
      </c>
      <c r="E94" s="20">
        <f t="shared" si="55"/>
        <v>0</v>
      </c>
      <c r="F94" s="20">
        <f t="shared" si="55"/>
        <v>197415</v>
      </c>
      <c r="G94" s="20">
        <f t="shared" si="55"/>
        <v>0</v>
      </c>
      <c r="H94" s="20">
        <f t="shared" si="55"/>
        <v>0</v>
      </c>
      <c r="I94" s="20">
        <f t="shared" si="55"/>
        <v>42400</v>
      </c>
      <c r="J94" s="20">
        <f t="shared" si="55"/>
        <v>0</v>
      </c>
      <c r="K94" s="20">
        <f t="shared" si="55"/>
        <v>0</v>
      </c>
      <c r="L94" s="20">
        <f t="shared" si="55"/>
        <v>0</v>
      </c>
      <c r="M94" s="20">
        <f t="shared" si="52"/>
        <v>239815</v>
      </c>
      <c r="N94" s="110">
        <f t="shared" si="40"/>
        <v>239815</v>
      </c>
      <c r="O94" s="66"/>
    </row>
    <row r="95" spans="1:15" ht="14.25" customHeight="1">
      <c r="A95" s="41">
        <v>321</v>
      </c>
      <c r="B95" s="46" t="s">
        <v>26</v>
      </c>
      <c r="C95" s="47">
        <f t="shared" si="54"/>
        <v>45575</v>
      </c>
      <c r="D95" s="47"/>
      <c r="E95" s="47"/>
      <c r="F95" s="47">
        <v>6575</v>
      </c>
      <c r="G95" s="47"/>
      <c r="H95" s="47"/>
      <c r="I95" s="47">
        <v>39000</v>
      </c>
      <c r="J95" s="47"/>
      <c r="K95" s="47"/>
      <c r="L95" s="47"/>
      <c r="M95" s="47">
        <f t="shared" si="52"/>
        <v>45575</v>
      </c>
      <c r="N95" s="112">
        <f t="shared" si="40"/>
        <v>45575</v>
      </c>
      <c r="O95" s="111"/>
    </row>
    <row r="96" spans="1:15" ht="14.25" customHeight="1">
      <c r="A96" s="41">
        <v>322</v>
      </c>
      <c r="B96" s="46" t="s">
        <v>27</v>
      </c>
      <c r="C96" s="47">
        <f t="shared" si="54"/>
        <v>41465</v>
      </c>
      <c r="D96" s="47"/>
      <c r="E96" s="47"/>
      <c r="F96" s="47">
        <v>41465</v>
      </c>
      <c r="G96" s="47"/>
      <c r="H96" s="47"/>
      <c r="I96" s="47">
        <v>0</v>
      </c>
      <c r="J96" s="47"/>
      <c r="K96" s="47"/>
      <c r="L96" s="47"/>
      <c r="M96" s="47">
        <f t="shared" si="52"/>
        <v>41465</v>
      </c>
      <c r="N96" s="112">
        <f t="shared" si="40"/>
        <v>41465</v>
      </c>
      <c r="O96" s="111"/>
    </row>
    <row r="97" spans="1:15" ht="14.25" customHeight="1">
      <c r="A97" s="41">
        <v>323</v>
      </c>
      <c r="B97" s="46" t="s">
        <v>28</v>
      </c>
      <c r="C97" s="47">
        <f t="shared" si="54"/>
        <v>143340</v>
      </c>
      <c r="D97" s="47"/>
      <c r="E97" s="47"/>
      <c r="F97" s="47">
        <v>143340</v>
      </c>
      <c r="G97" s="47"/>
      <c r="H97" s="47"/>
      <c r="I97" s="47">
        <v>0</v>
      </c>
      <c r="J97" s="47"/>
      <c r="K97" s="47"/>
      <c r="L97" s="47"/>
      <c r="M97" s="47">
        <f t="shared" si="52"/>
        <v>143340</v>
      </c>
      <c r="N97" s="112">
        <f t="shared" si="40"/>
        <v>143340</v>
      </c>
      <c r="O97" s="111"/>
    </row>
    <row r="98" spans="1:15" ht="14.25" customHeight="1">
      <c r="A98" s="41">
        <v>329</v>
      </c>
      <c r="B98" s="46" t="s">
        <v>29</v>
      </c>
      <c r="C98" s="47">
        <f t="shared" si="54"/>
        <v>9435</v>
      </c>
      <c r="D98" s="47"/>
      <c r="E98" s="47"/>
      <c r="F98" s="47">
        <v>6035</v>
      </c>
      <c r="G98" s="47"/>
      <c r="H98" s="47"/>
      <c r="I98" s="47">
        <v>3400</v>
      </c>
      <c r="J98" s="47"/>
      <c r="K98" s="47"/>
      <c r="L98" s="47"/>
      <c r="M98" s="47">
        <f t="shared" si="52"/>
        <v>9435</v>
      </c>
      <c r="N98" s="112">
        <f t="shared" si="40"/>
        <v>9435</v>
      </c>
      <c r="O98" s="111"/>
    </row>
    <row r="99" spans="1:15" ht="14.25" customHeight="1" hidden="1">
      <c r="A99" s="18">
        <v>34</v>
      </c>
      <c r="B99" s="19" t="s">
        <v>30</v>
      </c>
      <c r="C99" s="20">
        <f aca="true" t="shared" si="56" ref="C99:M99">SUM(C100)</f>
        <v>0</v>
      </c>
      <c r="D99" s="20">
        <f t="shared" si="56"/>
        <v>0</v>
      </c>
      <c r="E99" s="20">
        <f t="shared" si="56"/>
        <v>0</v>
      </c>
      <c r="F99" s="20">
        <f t="shared" si="56"/>
        <v>0</v>
      </c>
      <c r="G99" s="20">
        <f t="shared" si="56"/>
        <v>0</v>
      </c>
      <c r="H99" s="20">
        <f t="shared" si="56"/>
        <v>0</v>
      </c>
      <c r="I99" s="20">
        <f t="shared" si="56"/>
        <v>0</v>
      </c>
      <c r="J99" s="20">
        <f t="shared" si="56"/>
        <v>0</v>
      </c>
      <c r="K99" s="20">
        <f t="shared" si="56"/>
        <v>0</v>
      </c>
      <c r="L99" s="20">
        <f t="shared" si="56"/>
        <v>0</v>
      </c>
      <c r="M99" s="20">
        <f t="shared" si="56"/>
        <v>0</v>
      </c>
      <c r="N99" s="110">
        <f t="shared" si="40"/>
        <v>0</v>
      </c>
      <c r="O99" s="66"/>
    </row>
    <row r="100" spans="1:15" ht="14.25" customHeight="1" hidden="1">
      <c r="A100" s="41">
        <v>343</v>
      </c>
      <c r="B100" s="46" t="s">
        <v>31</v>
      </c>
      <c r="C100" s="47">
        <f>SUM(D100:L100)</f>
        <v>0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>
        <f>C100</f>
        <v>0</v>
      </c>
      <c r="N100" s="110">
        <f t="shared" si="40"/>
        <v>0</v>
      </c>
      <c r="O100" s="66"/>
    </row>
    <row r="101" spans="1:15" s="60" customFormat="1" ht="15" customHeight="1">
      <c r="A101" s="55" t="s">
        <v>41</v>
      </c>
      <c r="B101" s="53" t="s">
        <v>55</v>
      </c>
      <c r="C101" s="54">
        <f aca="true" t="shared" si="57" ref="C101:L101">SUM(C102)</f>
        <v>2560</v>
      </c>
      <c r="D101" s="54">
        <f t="shared" si="57"/>
        <v>0</v>
      </c>
      <c r="E101" s="54">
        <f t="shared" si="57"/>
        <v>0</v>
      </c>
      <c r="F101" s="54">
        <f t="shared" si="57"/>
        <v>0</v>
      </c>
      <c r="G101" s="54">
        <f t="shared" si="57"/>
        <v>0</v>
      </c>
      <c r="H101" s="54">
        <f t="shared" si="57"/>
        <v>2560</v>
      </c>
      <c r="I101" s="54">
        <f t="shared" si="57"/>
        <v>0</v>
      </c>
      <c r="J101" s="54">
        <f t="shared" si="57"/>
        <v>0</v>
      </c>
      <c r="K101" s="54">
        <f t="shared" si="57"/>
        <v>0</v>
      </c>
      <c r="L101" s="54">
        <f t="shared" si="57"/>
        <v>0</v>
      </c>
      <c r="M101" s="54">
        <f>C101</f>
        <v>2560</v>
      </c>
      <c r="N101" s="113">
        <f t="shared" si="40"/>
        <v>2560</v>
      </c>
      <c r="O101" s="66"/>
    </row>
    <row r="102" spans="1:15" ht="15" customHeight="1">
      <c r="A102" s="18">
        <v>3</v>
      </c>
      <c r="B102" s="19" t="s">
        <v>20</v>
      </c>
      <c r="C102" s="20">
        <f aca="true" t="shared" si="58" ref="C102:L102">SUM(C103+C107+C112)</f>
        <v>2560</v>
      </c>
      <c r="D102" s="20">
        <f t="shared" si="58"/>
        <v>0</v>
      </c>
      <c r="E102" s="20">
        <f t="shared" si="58"/>
        <v>0</v>
      </c>
      <c r="F102" s="20">
        <f t="shared" si="58"/>
        <v>0</v>
      </c>
      <c r="G102" s="20">
        <f t="shared" si="58"/>
        <v>0</v>
      </c>
      <c r="H102" s="20">
        <f t="shared" si="58"/>
        <v>2560</v>
      </c>
      <c r="I102" s="20">
        <f t="shared" si="58"/>
        <v>0</v>
      </c>
      <c r="J102" s="20">
        <f t="shared" si="58"/>
        <v>0</v>
      </c>
      <c r="K102" s="20">
        <f t="shared" si="58"/>
        <v>0</v>
      </c>
      <c r="L102" s="20">
        <f t="shared" si="58"/>
        <v>0</v>
      </c>
      <c r="M102" s="20">
        <f>C102</f>
        <v>2560</v>
      </c>
      <c r="N102" s="110">
        <f t="shared" si="40"/>
        <v>2560</v>
      </c>
      <c r="O102" s="66"/>
    </row>
    <row r="103" spans="1:15" ht="15" customHeight="1" hidden="1">
      <c r="A103" s="18">
        <v>31</v>
      </c>
      <c r="B103" s="19" t="s">
        <v>21</v>
      </c>
      <c r="C103" s="20">
        <f>SUM(C104:C106)</f>
        <v>0</v>
      </c>
      <c r="D103" s="20">
        <f aca="true" t="shared" si="59" ref="D103:M103">SUM(D104:D106)</f>
        <v>0</v>
      </c>
      <c r="E103" s="20">
        <f t="shared" si="59"/>
        <v>0</v>
      </c>
      <c r="F103" s="20">
        <f t="shared" si="59"/>
        <v>0</v>
      </c>
      <c r="G103" s="20">
        <f t="shared" si="59"/>
        <v>0</v>
      </c>
      <c r="H103" s="20">
        <f>SUM(H104:H106)</f>
        <v>0</v>
      </c>
      <c r="I103" s="20">
        <f t="shared" si="59"/>
        <v>0</v>
      </c>
      <c r="J103" s="20">
        <f t="shared" si="59"/>
        <v>0</v>
      </c>
      <c r="K103" s="20">
        <f t="shared" si="59"/>
        <v>0</v>
      </c>
      <c r="L103" s="20">
        <f t="shared" si="59"/>
        <v>0</v>
      </c>
      <c r="M103" s="20">
        <f t="shared" si="59"/>
        <v>0</v>
      </c>
      <c r="N103" s="110">
        <f t="shared" si="40"/>
        <v>0</v>
      </c>
      <c r="O103" s="66"/>
    </row>
    <row r="104" spans="1:15" ht="15" customHeight="1" hidden="1">
      <c r="A104" s="41">
        <v>311</v>
      </c>
      <c r="B104" s="46" t="s">
        <v>22</v>
      </c>
      <c r="C104" s="47">
        <f>SUM(D104:L104)</f>
        <v>0</v>
      </c>
      <c r="D104" s="47">
        <v>0</v>
      </c>
      <c r="E104" s="47"/>
      <c r="F104" s="47"/>
      <c r="G104" s="47"/>
      <c r="H104" s="47"/>
      <c r="I104" s="47"/>
      <c r="J104" s="47"/>
      <c r="K104" s="47"/>
      <c r="L104" s="47"/>
      <c r="M104" s="47">
        <f aca="true" t="shared" si="60" ref="M104:M111">C104</f>
        <v>0</v>
      </c>
      <c r="N104" s="110">
        <f t="shared" si="40"/>
        <v>0</v>
      </c>
      <c r="O104" s="66"/>
    </row>
    <row r="105" spans="1:15" ht="15" customHeight="1" hidden="1">
      <c r="A105" s="41">
        <v>312</v>
      </c>
      <c r="B105" s="46" t="s">
        <v>23</v>
      </c>
      <c r="C105" s="47">
        <f>SUM(D105:L105)</f>
        <v>0</v>
      </c>
      <c r="D105" s="47">
        <v>0</v>
      </c>
      <c r="E105" s="47"/>
      <c r="F105" s="47"/>
      <c r="G105" s="47"/>
      <c r="H105" s="47"/>
      <c r="I105" s="47"/>
      <c r="J105" s="47"/>
      <c r="K105" s="47"/>
      <c r="L105" s="47"/>
      <c r="M105" s="47">
        <f t="shared" si="60"/>
        <v>0</v>
      </c>
      <c r="N105" s="110">
        <f t="shared" si="40"/>
        <v>0</v>
      </c>
      <c r="O105" s="66"/>
    </row>
    <row r="106" spans="1:15" ht="15" customHeight="1" hidden="1">
      <c r="A106" s="41">
        <v>313</v>
      </c>
      <c r="B106" s="46" t="s">
        <v>24</v>
      </c>
      <c r="C106" s="47">
        <f>SUM(D106:L106)</f>
        <v>0</v>
      </c>
      <c r="D106" s="47">
        <v>0</v>
      </c>
      <c r="E106" s="47"/>
      <c r="F106" s="47"/>
      <c r="G106" s="47"/>
      <c r="H106" s="47"/>
      <c r="I106" s="47"/>
      <c r="J106" s="47"/>
      <c r="K106" s="47"/>
      <c r="L106" s="47"/>
      <c r="M106" s="47">
        <f t="shared" si="60"/>
        <v>0</v>
      </c>
      <c r="N106" s="110">
        <f t="shared" si="40"/>
        <v>0</v>
      </c>
      <c r="O106" s="66"/>
    </row>
    <row r="107" spans="1:15" ht="15" customHeight="1">
      <c r="A107" s="18">
        <v>32</v>
      </c>
      <c r="B107" s="19" t="s">
        <v>25</v>
      </c>
      <c r="C107" s="20">
        <f aca="true" t="shared" si="61" ref="C107:L107">SUM(C108:C111)</f>
        <v>2560</v>
      </c>
      <c r="D107" s="20">
        <f t="shared" si="61"/>
        <v>0</v>
      </c>
      <c r="E107" s="20">
        <f t="shared" si="61"/>
        <v>0</v>
      </c>
      <c r="F107" s="20">
        <f t="shared" si="61"/>
        <v>0</v>
      </c>
      <c r="G107" s="20">
        <f t="shared" si="61"/>
        <v>0</v>
      </c>
      <c r="H107" s="20">
        <f t="shared" si="61"/>
        <v>2560</v>
      </c>
      <c r="I107" s="20">
        <f t="shared" si="61"/>
        <v>0</v>
      </c>
      <c r="J107" s="20">
        <f t="shared" si="61"/>
        <v>0</v>
      </c>
      <c r="K107" s="20">
        <f t="shared" si="61"/>
        <v>0</v>
      </c>
      <c r="L107" s="20">
        <f t="shared" si="61"/>
        <v>0</v>
      </c>
      <c r="M107" s="20">
        <f t="shared" si="60"/>
        <v>2560</v>
      </c>
      <c r="N107" s="110">
        <f t="shared" si="40"/>
        <v>2560</v>
      </c>
      <c r="O107" s="66"/>
    </row>
    <row r="108" spans="1:15" s="48" customFormat="1" ht="14.25" customHeight="1" hidden="1">
      <c r="A108" s="41">
        <v>321</v>
      </c>
      <c r="B108" s="46" t="s">
        <v>26</v>
      </c>
      <c r="C108" s="47">
        <f>SUM(D108:L108)</f>
        <v>0</v>
      </c>
      <c r="D108" s="47">
        <v>0</v>
      </c>
      <c r="E108" s="47"/>
      <c r="F108" s="47"/>
      <c r="G108" s="47"/>
      <c r="H108" s="47">
        <v>0</v>
      </c>
      <c r="I108" s="47"/>
      <c r="J108" s="47"/>
      <c r="K108" s="47"/>
      <c r="L108" s="47"/>
      <c r="M108" s="47">
        <f t="shared" si="60"/>
        <v>0</v>
      </c>
      <c r="N108" s="110">
        <f t="shared" si="40"/>
        <v>0</v>
      </c>
      <c r="O108" s="66"/>
    </row>
    <row r="109" spans="1:15" ht="14.25" customHeight="1">
      <c r="A109" s="41">
        <v>322</v>
      </c>
      <c r="B109" s="46" t="s">
        <v>27</v>
      </c>
      <c r="C109" s="47">
        <f>SUM(D109:L109)</f>
        <v>2560</v>
      </c>
      <c r="D109" s="47">
        <v>0</v>
      </c>
      <c r="E109" s="47">
        <v>0</v>
      </c>
      <c r="F109" s="47">
        <v>0</v>
      </c>
      <c r="G109" s="47">
        <v>0</v>
      </c>
      <c r="H109" s="47">
        <v>2560</v>
      </c>
      <c r="I109" s="47">
        <v>0</v>
      </c>
      <c r="J109" s="47">
        <v>0</v>
      </c>
      <c r="K109" s="47">
        <v>0</v>
      </c>
      <c r="L109" s="47">
        <v>0</v>
      </c>
      <c r="M109" s="47">
        <f t="shared" si="60"/>
        <v>2560</v>
      </c>
      <c r="N109" s="112">
        <f t="shared" si="40"/>
        <v>2560</v>
      </c>
      <c r="O109" s="111"/>
    </row>
    <row r="110" spans="1:15" ht="14.25" customHeight="1" hidden="1">
      <c r="A110" s="41">
        <v>323</v>
      </c>
      <c r="B110" s="46" t="s">
        <v>28</v>
      </c>
      <c r="C110" s="47">
        <f>SUM(D110:L110)</f>
        <v>0</v>
      </c>
      <c r="D110" s="47"/>
      <c r="E110" s="47"/>
      <c r="F110" s="47"/>
      <c r="G110" s="47"/>
      <c r="H110" s="47">
        <v>0</v>
      </c>
      <c r="I110" s="47"/>
      <c r="J110" s="47"/>
      <c r="K110" s="47"/>
      <c r="L110" s="47"/>
      <c r="M110" s="47">
        <f t="shared" si="60"/>
        <v>0</v>
      </c>
      <c r="N110" s="110">
        <f t="shared" si="40"/>
        <v>0</v>
      </c>
      <c r="O110" s="66"/>
    </row>
    <row r="111" spans="1:15" ht="14.25" customHeight="1" hidden="1">
      <c r="A111" s="41">
        <v>329</v>
      </c>
      <c r="B111" s="46" t="s">
        <v>29</v>
      </c>
      <c r="C111" s="47">
        <f>SUM(D111:L111)</f>
        <v>0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>
        <f t="shared" si="60"/>
        <v>0</v>
      </c>
      <c r="N111" s="110">
        <f t="shared" si="40"/>
        <v>0</v>
      </c>
      <c r="O111" s="66"/>
    </row>
    <row r="112" spans="1:15" ht="14.25" customHeight="1" hidden="1">
      <c r="A112" s="18">
        <v>34</v>
      </c>
      <c r="B112" s="19" t="s">
        <v>30</v>
      </c>
      <c r="C112" s="20">
        <f aca="true" t="shared" si="62" ref="C112:M112">SUM(C113)</f>
        <v>0</v>
      </c>
      <c r="D112" s="20">
        <f t="shared" si="62"/>
        <v>0</v>
      </c>
      <c r="E112" s="20">
        <f t="shared" si="62"/>
        <v>0</v>
      </c>
      <c r="F112" s="20">
        <f t="shared" si="62"/>
        <v>0</v>
      </c>
      <c r="G112" s="20">
        <f t="shared" si="62"/>
        <v>0</v>
      </c>
      <c r="H112" s="20">
        <f t="shared" si="62"/>
        <v>0</v>
      </c>
      <c r="I112" s="20">
        <f t="shared" si="62"/>
        <v>0</v>
      </c>
      <c r="J112" s="20">
        <f t="shared" si="62"/>
        <v>0</v>
      </c>
      <c r="K112" s="20">
        <f t="shared" si="62"/>
        <v>0</v>
      </c>
      <c r="L112" s="20">
        <f t="shared" si="62"/>
        <v>0</v>
      </c>
      <c r="M112" s="20">
        <f t="shared" si="62"/>
        <v>0</v>
      </c>
      <c r="N112" s="110">
        <f t="shared" si="40"/>
        <v>0</v>
      </c>
      <c r="O112" s="66"/>
    </row>
    <row r="113" spans="1:15" ht="14.25" customHeight="1" hidden="1">
      <c r="A113" s="41">
        <v>343</v>
      </c>
      <c r="B113" s="46" t="s">
        <v>31</v>
      </c>
      <c r="C113" s="47">
        <f>SUM(D113:L113)</f>
        <v>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110">
        <f t="shared" si="40"/>
        <v>0</v>
      </c>
      <c r="O113" s="66"/>
    </row>
    <row r="114" spans="1:15" s="56" customFormat="1" ht="14.25" customHeight="1" hidden="1">
      <c r="A114" s="55" t="s">
        <v>41</v>
      </c>
      <c r="B114" s="53" t="s">
        <v>51</v>
      </c>
      <c r="C114" s="54">
        <f>SUM(C115)</f>
        <v>0</v>
      </c>
      <c r="D114" s="54">
        <f aca="true" t="shared" si="63" ref="D114:L114">SUM(D115)</f>
        <v>0</v>
      </c>
      <c r="E114" s="54">
        <f t="shared" si="63"/>
        <v>0</v>
      </c>
      <c r="F114" s="20">
        <f t="shared" si="63"/>
        <v>0</v>
      </c>
      <c r="G114" s="54">
        <f t="shared" si="63"/>
        <v>0</v>
      </c>
      <c r="H114" s="54">
        <f t="shared" si="63"/>
        <v>0</v>
      </c>
      <c r="I114" s="54">
        <f t="shared" si="63"/>
        <v>0</v>
      </c>
      <c r="J114" s="54">
        <f t="shared" si="63"/>
        <v>0</v>
      </c>
      <c r="K114" s="54">
        <f t="shared" si="63"/>
        <v>0</v>
      </c>
      <c r="L114" s="54">
        <f t="shared" si="63"/>
        <v>0</v>
      </c>
      <c r="M114" s="54">
        <f>SUM(M115)</f>
        <v>0</v>
      </c>
      <c r="N114" s="110">
        <f t="shared" si="40"/>
        <v>0</v>
      </c>
      <c r="O114" s="66"/>
    </row>
    <row r="115" spans="1:15" s="21" customFormat="1" ht="14.25" customHeight="1" hidden="1">
      <c r="A115" s="18">
        <v>3</v>
      </c>
      <c r="B115" s="19" t="s">
        <v>20</v>
      </c>
      <c r="C115" s="20">
        <f>SUM(C117:C119)</f>
        <v>0</v>
      </c>
      <c r="D115" s="20">
        <f aca="true" t="shared" si="64" ref="D115:M115">SUM(D117:D119)</f>
        <v>0</v>
      </c>
      <c r="E115" s="20">
        <f t="shared" si="64"/>
        <v>0</v>
      </c>
      <c r="F115" s="20">
        <f t="shared" si="64"/>
        <v>0</v>
      </c>
      <c r="G115" s="20">
        <f t="shared" si="64"/>
        <v>0</v>
      </c>
      <c r="H115" s="20">
        <f t="shared" si="64"/>
        <v>0</v>
      </c>
      <c r="I115" s="20">
        <f t="shared" si="64"/>
        <v>0</v>
      </c>
      <c r="J115" s="20">
        <f t="shared" si="64"/>
        <v>0</v>
      </c>
      <c r="K115" s="20">
        <f t="shared" si="64"/>
        <v>0</v>
      </c>
      <c r="L115" s="20">
        <f t="shared" si="64"/>
        <v>0</v>
      </c>
      <c r="M115" s="20">
        <f t="shared" si="64"/>
        <v>0</v>
      </c>
      <c r="N115" s="110">
        <f t="shared" si="40"/>
        <v>0</v>
      </c>
      <c r="O115" s="66"/>
    </row>
    <row r="116" spans="1:15" ht="14.25" customHeight="1" hidden="1">
      <c r="A116" s="18">
        <v>31</v>
      </c>
      <c r="B116" s="19" t="s">
        <v>21</v>
      </c>
      <c r="C116" s="20">
        <f aca="true" t="shared" si="65" ref="C116:M116">SUM(C117:C119)</f>
        <v>0</v>
      </c>
      <c r="D116" s="20">
        <f t="shared" si="65"/>
        <v>0</v>
      </c>
      <c r="E116" s="20">
        <f t="shared" si="65"/>
        <v>0</v>
      </c>
      <c r="F116" s="20">
        <f t="shared" si="65"/>
        <v>0</v>
      </c>
      <c r="G116" s="20">
        <f t="shared" si="65"/>
        <v>0</v>
      </c>
      <c r="H116" s="20">
        <f t="shared" si="65"/>
        <v>0</v>
      </c>
      <c r="I116" s="20">
        <f t="shared" si="65"/>
        <v>0</v>
      </c>
      <c r="J116" s="20">
        <f t="shared" si="65"/>
        <v>0</v>
      </c>
      <c r="K116" s="20">
        <f t="shared" si="65"/>
        <v>0</v>
      </c>
      <c r="L116" s="20">
        <f t="shared" si="65"/>
        <v>0</v>
      </c>
      <c r="M116" s="20">
        <f t="shared" si="65"/>
        <v>0</v>
      </c>
      <c r="N116" s="110">
        <f t="shared" si="40"/>
        <v>0</v>
      </c>
      <c r="O116" s="66"/>
    </row>
    <row r="117" spans="1:15" ht="14.25" customHeight="1" hidden="1">
      <c r="A117" s="41">
        <v>311</v>
      </c>
      <c r="B117" s="46" t="s">
        <v>22</v>
      </c>
      <c r="C117" s="47">
        <f>SUM(D117:L117)</f>
        <v>0</v>
      </c>
      <c r="D117" s="47"/>
      <c r="E117" s="47"/>
      <c r="F117" s="47"/>
      <c r="G117" s="47"/>
      <c r="H117" s="47"/>
      <c r="I117" s="47">
        <v>0</v>
      </c>
      <c r="J117" s="47"/>
      <c r="K117" s="47"/>
      <c r="L117" s="47"/>
      <c r="M117" s="47">
        <f>C117</f>
        <v>0</v>
      </c>
      <c r="N117" s="110">
        <f t="shared" si="40"/>
        <v>0</v>
      </c>
      <c r="O117" s="66"/>
    </row>
    <row r="118" spans="1:15" ht="14.25" customHeight="1" hidden="1">
      <c r="A118" s="41">
        <v>312</v>
      </c>
      <c r="B118" s="46" t="s">
        <v>23</v>
      </c>
      <c r="C118" s="47">
        <f>SUM(D118:L118)</f>
        <v>0</v>
      </c>
      <c r="D118" s="47"/>
      <c r="E118" s="47"/>
      <c r="F118" s="47"/>
      <c r="G118" s="47"/>
      <c r="H118" s="47"/>
      <c r="I118" s="47">
        <v>0</v>
      </c>
      <c r="J118" s="47"/>
      <c r="K118" s="47"/>
      <c r="L118" s="47"/>
      <c r="M118" s="47">
        <f>C118</f>
        <v>0</v>
      </c>
      <c r="N118" s="110">
        <f t="shared" si="40"/>
        <v>0</v>
      </c>
      <c r="O118" s="66"/>
    </row>
    <row r="119" spans="1:15" ht="14.25" customHeight="1" hidden="1">
      <c r="A119" s="41">
        <v>313</v>
      </c>
      <c r="B119" s="46" t="s">
        <v>24</v>
      </c>
      <c r="C119" s="47">
        <f>SUM(D119:L119)</f>
        <v>0</v>
      </c>
      <c r="D119" s="47"/>
      <c r="E119" s="47"/>
      <c r="F119" s="47"/>
      <c r="G119" s="47"/>
      <c r="H119" s="47"/>
      <c r="I119" s="47">
        <v>0</v>
      </c>
      <c r="J119" s="47"/>
      <c r="K119" s="47"/>
      <c r="L119" s="47"/>
      <c r="M119" s="47">
        <f>C119</f>
        <v>0</v>
      </c>
      <c r="N119" s="110">
        <f t="shared" si="40"/>
        <v>0</v>
      </c>
      <c r="O119" s="66"/>
    </row>
    <row r="120" spans="1:15" s="60" customFormat="1" ht="14.25" customHeight="1">
      <c r="A120" s="55" t="s">
        <v>42</v>
      </c>
      <c r="B120" s="53" t="s">
        <v>65</v>
      </c>
      <c r="C120" s="54">
        <f aca="true" t="shared" si="66" ref="C120:M120">SUM(C121)</f>
        <v>17600</v>
      </c>
      <c r="D120" s="54">
        <f t="shared" si="66"/>
        <v>0</v>
      </c>
      <c r="E120" s="54">
        <f t="shared" si="66"/>
        <v>0</v>
      </c>
      <c r="F120" s="54">
        <f t="shared" si="66"/>
        <v>8500</v>
      </c>
      <c r="G120" s="54">
        <f t="shared" si="66"/>
        <v>0</v>
      </c>
      <c r="H120" s="54">
        <f t="shared" si="66"/>
        <v>0</v>
      </c>
      <c r="I120" s="54">
        <f t="shared" si="66"/>
        <v>0</v>
      </c>
      <c r="J120" s="54">
        <f t="shared" si="66"/>
        <v>9100</v>
      </c>
      <c r="K120" s="54">
        <f t="shared" si="66"/>
        <v>0</v>
      </c>
      <c r="L120" s="54">
        <f t="shared" si="66"/>
        <v>0</v>
      </c>
      <c r="M120" s="54">
        <f t="shared" si="66"/>
        <v>17600</v>
      </c>
      <c r="N120" s="113">
        <f t="shared" si="40"/>
        <v>17600</v>
      </c>
      <c r="O120" s="66"/>
    </row>
    <row r="121" spans="1:15" ht="15" customHeight="1" hidden="1">
      <c r="A121" s="18">
        <v>4</v>
      </c>
      <c r="B121" s="19" t="s">
        <v>33</v>
      </c>
      <c r="C121" s="20">
        <f aca="true" t="shared" si="67" ref="C121:M121">SUM(C122+C124)</f>
        <v>17600</v>
      </c>
      <c r="D121" s="20">
        <f t="shared" si="67"/>
        <v>0</v>
      </c>
      <c r="E121" s="20">
        <f t="shared" si="67"/>
        <v>0</v>
      </c>
      <c r="F121" s="20">
        <f t="shared" si="67"/>
        <v>8500</v>
      </c>
      <c r="G121" s="20">
        <f t="shared" si="67"/>
        <v>0</v>
      </c>
      <c r="H121" s="20">
        <f t="shared" si="67"/>
        <v>0</v>
      </c>
      <c r="I121" s="20">
        <f t="shared" si="67"/>
        <v>0</v>
      </c>
      <c r="J121" s="20">
        <f t="shared" si="67"/>
        <v>9100</v>
      </c>
      <c r="K121" s="20">
        <f t="shared" si="67"/>
        <v>0</v>
      </c>
      <c r="L121" s="20">
        <f t="shared" si="67"/>
        <v>0</v>
      </c>
      <c r="M121" s="20">
        <f t="shared" si="67"/>
        <v>17600</v>
      </c>
      <c r="N121" s="110">
        <f t="shared" si="40"/>
        <v>17600</v>
      </c>
      <c r="O121" s="66"/>
    </row>
    <row r="122" spans="1:15" ht="15" customHeight="1" hidden="1">
      <c r="A122" s="18">
        <v>41</v>
      </c>
      <c r="B122" s="19" t="s">
        <v>37</v>
      </c>
      <c r="C122" s="20">
        <f aca="true" t="shared" si="68" ref="C122:M122">SUM(C123)</f>
        <v>0</v>
      </c>
      <c r="D122" s="20">
        <f t="shared" si="68"/>
        <v>0</v>
      </c>
      <c r="E122" s="20">
        <f t="shared" si="68"/>
        <v>0</v>
      </c>
      <c r="F122" s="20">
        <f t="shared" si="68"/>
        <v>0</v>
      </c>
      <c r="G122" s="20">
        <f t="shared" si="68"/>
        <v>0</v>
      </c>
      <c r="H122" s="20">
        <f t="shared" si="68"/>
        <v>0</v>
      </c>
      <c r="I122" s="20">
        <f t="shared" si="68"/>
        <v>0</v>
      </c>
      <c r="J122" s="20">
        <f t="shared" si="68"/>
        <v>0</v>
      </c>
      <c r="K122" s="20">
        <f t="shared" si="68"/>
        <v>0</v>
      </c>
      <c r="L122" s="20">
        <f t="shared" si="68"/>
        <v>0</v>
      </c>
      <c r="M122" s="20">
        <f t="shared" si="68"/>
        <v>0</v>
      </c>
      <c r="N122" s="110">
        <f t="shared" si="40"/>
        <v>0</v>
      </c>
      <c r="O122" s="66"/>
    </row>
    <row r="123" spans="1:15" ht="15" customHeight="1" hidden="1">
      <c r="A123" s="41">
        <v>411</v>
      </c>
      <c r="B123" s="46" t="s">
        <v>35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>
        <f>C123</f>
        <v>0</v>
      </c>
      <c r="N123" s="110">
        <f t="shared" si="40"/>
        <v>0</v>
      </c>
      <c r="O123" s="66"/>
    </row>
    <row r="124" spans="1:15" ht="15" customHeight="1">
      <c r="A124" s="18">
        <v>42</v>
      </c>
      <c r="B124" s="19" t="s">
        <v>34</v>
      </c>
      <c r="C124" s="20">
        <f aca="true" t="shared" si="69" ref="C124:L124">SUM(C125:C126)</f>
        <v>17600</v>
      </c>
      <c r="D124" s="20">
        <f t="shared" si="69"/>
        <v>0</v>
      </c>
      <c r="E124" s="20">
        <f t="shared" si="69"/>
        <v>0</v>
      </c>
      <c r="F124" s="20">
        <f t="shared" si="69"/>
        <v>8500</v>
      </c>
      <c r="G124" s="20">
        <f t="shared" si="69"/>
        <v>0</v>
      </c>
      <c r="H124" s="20">
        <f t="shared" si="69"/>
        <v>0</v>
      </c>
      <c r="I124" s="20">
        <f t="shared" si="69"/>
        <v>0</v>
      </c>
      <c r="J124" s="20">
        <f t="shared" si="69"/>
        <v>9100</v>
      </c>
      <c r="K124" s="20">
        <f t="shared" si="69"/>
        <v>0</v>
      </c>
      <c r="L124" s="20">
        <f t="shared" si="69"/>
        <v>0</v>
      </c>
      <c r="M124" s="20">
        <f>C124</f>
        <v>17600</v>
      </c>
      <c r="N124" s="110">
        <f t="shared" si="40"/>
        <v>17600</v>
      </c>
      <c r="O124" s="66"/>
    </row>
    <row r="125" spans="1:15" ht="15" customHeight="1">
      <c r="A125" s="41">
        <v>422</v>
      </c>
      <c r="B125" s="46" t="s">
        <v>32</v>
      </c>
      <c r="C125" s="47">
        <f>SUM(D125:L125)</f>
        <v>17600</v>
      </c>
      <c r="D125" s="47">
        <v>0</v>
      </c>
      <c r="E125" s="47">
        <v>0</v>
      </c>
      <c r="F125" s="47">
        <v>8500</v>
      </c>
      <c r="G125" s="47">
        <v>0</v>
      </c>
      <c r="H125" s="47">
        <v>0</v>
      </c>
      <c r="I125" s="47">
        <v>0</v>
      </c>
      <c r="J125" s="47">
        <v>9100</v>
      </c>
      <c r="K125" s="47">
        <v>0</v>
      </c>
      <c r="L125" s="47">
        <v>0</v>
      </c>
      <c r="M125" s="47">
        <f>C125</f>
        <v>17600</v>
      </c>
      <c r="N125" s="112">
        <f t="shared" si="40"/>
        <v>17600</v>
      </c>
      <c r="O125" s="111"/>
    </row>
    <row r="126" spans="1:15" ht="17.25" customHeight="1" hidden="1">
      <c r="A126" s="41">
        <v>424</v>
      </c>
      <c r="B126" s="46" t="s">
        <v>36</v>
      </c>
      <c r="C126" s="47">
        <f>SUM(D126:L126)</f>
        <v>0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>
        <f>C126</f>
        <v>0</v>
      </c>
      <c r="N126" s="110">
        <f t="shared" si="40"/>
        <v>0</v>
      </c>
      <c r="O126" s="66"/>
    </row>
    <row r="127" spans="1:15" ht="17.25" customHeight="1" hidden="1">
      <c r="A127" s="41">
        <v>451</v>
      </c>
      <c r="B127" s="46" t="s">
        <v>63</v>
      </c>
      <c r="C127" s="47">
        <f>SUM(D127:L127)</f>
        <v>0</v>
      </c>
      <c r="D127" s="47"/>
      <c r="E127" s="47"/>
      <c r="F127" s="47">
        <v>0</v>
      </c>
      <c r="G127" s="47"/>
      <c r="H127" s="47"/>
      <c r="I127" s="47"/>
      <c r="J127" s="47"/>
      <c r="K127" s="47"/>
      <c r="L127" s="47"/>
      <c r="M127" s="47">
        <f>C127</f>
        <v>0</v>
      </c>
      <c r="N127" s="110">
        <f t="shared" si="40"/>
        <v>0</v>
      </c>
      <c r="O127" s="66"/>
    </row>
    <row r="128" spans="1:15" ht="15" customHeight="1">
      <c r="A128" s="18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110">
        <f t="shared" si="40"/>
        <v>0</v>
      </c>
      <c r="O128" s="66"/>
    </row>
    <row r="129" spans="1:15" s="62" customFormat="1" ht="14.25" customHeight="1">
      <c r="A129" s="109"/>
      <c r="B129" s="107" t="s">
        <v>56</v>
      </c>
      <c r="C129" s="108">
        <f>SUM(C130+C143+C156+C167)</f>
        <v>1502922</v>
      </c>
      <c r="D129" s="108">
        <f>SUM(D130+D143+D167)</f>
        <v>0</v>
      </c>
      <c r="E129" s="108">
        <f>SUM(E130+E143+E167)</f>
        <v>0</v>
      </c>
      <c r="F129" s="108">
        <f>SUM(F130+F143+F167)</f>
        <v>298082</v>
      </c>
      <c r="G129" s="108">
        <f>SUM(G130+G143+G167)</f>
        <v>0</v>
      </c>
      <c r="H129" s="108">
        <f>SUM(H130+H143+H167)</f>
        <v>2560</v>
      </c>
      <c r="I129" s="108">
        <f>SUM(I130+I143+I156+I167)</f>
        <v>1202280</v>
      </c>
      <c r="J129" s="108">
        <f>SUM(J130+J143+J167)</f>
        <v>0</v>
      </c>
      <c r="K129" s="108">
        <f>SUM(K130+K143+K167)</f>
        <v>0</v>
      </c>
      <c r="L129" s="108">
        <f>SUM(L130+L143+L167)</f>
        <v>0</v>
      </c>
      <c r="M129" s="108">
        <f>C129</f>
        <v>1502922</v>
      </c>
      <c r="N129" s="108">
        <f>C129</f>
        <v>1502922</v>
      </c>
      <c r="O129" s="66"/>
    </row>
    <row r="130" spans="1:15" s="21" customFormat="1" ht="17.25" customHeight="1">
      <c r="A130" s="22" t="s">
        <v>41</v>
      </c>
      <c r="B130" s="19" t="s">
        <v>48</v>
      </c>
      <c r="C130" s="20">
        <f>SUM(C131)</f>
        <v>1478599</v>
      </c>
      <c r="D130" s="20">
        <f>SUM(D131)</f>
        <v>0</v>
      </c>
      <c r="E130" s="20">
        <f>SUM(E131)</f>
        <v>0</v>
      </c>
      <c r="F130" s="20">
        <f>SUM(F131)</f>
        <v>287082</v>
      </c>
      <c r="G130" s="20">
        <f aca="true" t="shared" si="70" ref="G130:L130">SUM(G131)</f>
        <v>0</v>
      </c>
      <c r="H130" s="20">
        <f t="shared" si="70"/>
        <v>0</v>
      </c>
      <c r="I130" s="20">
        <f t="shared" si="70"/>
        <v>1191517</v>
      </c>
      <c r="J130" s="20">
        <f t="shared" si="70"/>
        <v>0</v>
      </c>
      <c r="K130" s="20">
        <f t="shared" si="70"/>
        <v>0</v>
      </c>
      <c r="L130" s="20">
        <f t="shared" si="70"/>
        <v>0</v>
      </c>
      <c r="M130" s="20">
        <f aca="true" t="shared" si="71" ref="M130:M140">C130</f>
        <v>1478599</v>
      </c>
      <c r="N130" s="110">
        <f t="shared" si="40"/>
        <v>1478599</v>
      </c>
      <c r="O130" s="66"/>
    </row>
    <row r="131" spans="1:15" ht="17.25" customHeight="1">
      <c r="A131" s="18">
        <v>3</v>
      </c>
      <c r="B131" s="19" t="s">
        <v>20</v>
      </c>
      <c r="C131" s="20">
        <f>SUM(C132+C136+C141)</f>
        <v>1478599</v>
      </c>
      <c r="D131" s="20">
        <f>SUM(D132+D136+D141)</f>
        <v>0</v>
      </c>
      <c r="E131" s="20">
        <f>SUM(E132+E136+E141)</f>
        <v>0</v>
      </c>
      <c r="F131" s="20">
        <f>SUM(F132+F136+F141)</f>
        <v>287082</v>
      </c>
      <c r="G131" s="20">
        <f aca="true" t="shared" si="72" ref="G131:L131">SUM(G132+G136+G141)</f>
        <v>0</v>
      </c>
      <c r="H131" s="20">
        <f t="shared" si="72"/>
        <v>0</v>
      </c>
      <c r="I131" s="20">
        <f t="shared" si="72"/>
        <v>1191517</v>
      </c>
      <c r="J131" s="20">
        <f t="shared" si="72"/>
        <v>0</v>
      </c>
      <c r="K131" s="20">
        <f t="shared" si="72"/>
        <v>0</v>
      </c>
      <c r="L131" s="20">
        <f t="shared" si="72"/>
        <v>0</v>
      </c>
      <c r="M131" s="20">
        <f t="shared" si="71"/>
        <v>1478599</v>
      </c>
      <c r="N131" s="110">
        <f t="shared" si="40"/>
        <v>1478599</v>
      </c>
      <c r="O131" s="66"/>
    </row>
    <row r="132" spans="1:15" ht="17.25" customHeight="1">
      <c r="A132" s="18">
        <v>31</v>
      </c>
      <c r="B132" s="19" t="s">
        <v>21</v>
      </c>
      <c r="C132" s="20">
        <f aca="true" t="shared" si="73" ref="C132:L132">SUM(C133:C135)</f>
        <v>1099418</v>
      </c>
      <c r="D132" s="20">
        <f t="shared" si="73"/>
        <v>0</v>
      </c>
      <c r="E132" s="20">
        <f t="shared" si="73"/>
        <v>0</v>
      </c>
      <c r="F132" s="20">
        <f t="shared" si="73"/>
        <v>0</v>
      </c>
      <c r="G132" s="20">
        <f t="shared" si="73"/>
        <v>0</v>
      </c>
      <c r="H132" s="20">
        <f t="shared" si="73"/>
        <v>0</v>
      </c>
      <c r="I132" s="20">
        <f t="shared" si="73"/>
        <v>1099418</v>
      </c>
      <c r="J132" s="20">
        <f t="shared" si="73"/>
        <v>0</v>
      </c>
      <c r="K132" s="20">
        <f t="shared" si="73"/>
        <v>0</v>
      </c>
      <c r="L132" s="20">
        <f t="shared" si="73"/>
        <v>0</v>
      </c>
      <c r="M132" s="20">
        <f t="shared" si="71"/>
        <v>1099418</v>
      </c>
      <c r="N132" s="110">
        <f aca="true" t="shared" si="74" ref="N132:N195">C132</f>
        <v>1099418</v>
      </c>
      <c r="O132" s="66"/>
    </row>
    <row r="133" spans="1:15" ht="17.25" customHeight="1">
      <c r="A133" s="41">
        <v>311</v>
      </c>
      <c r="B133" s="46" t="s">
        <v>22</v>
      </c>
      <c r="C133" s="47">
        <f aca="true" t="shared" si="75" ref="C133:C140">SUM(D133:L133)</f>
        <v>921303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921303</v>
      </c>
      <c r="J133" s="47">
        <v>0</v>
      </c>
      <c r="K133" s="47">
        <v>0</v>
      </c>
      <c r="L133" s="47">
        <v>0</v>
      </c>
      <c r="M133" s="47">
        <f t="shared" si="71"/>
        <v>921303</v>
      </c>
      <c r="N133" s="112">
        <f t="shared" si="74"/>
        <v>921303</v>
      </c>
      <c r="O133" s="111"/>
    </row>
    <row r="134" spans="1:15" ht="17.25" customHeight="1">
      <c r="A134" s="41">
        <v>312</v>
      </c>
      <c r="B134" s="46" t="s">
        <v>23</v>
      </c>
      <c r="C134" s="47">
        <f t="shared" si="75"/>
        <v>26100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26100</v>
      </c>
      <c r="J134" s="47">
        <v>0</v>
      </c>
      <c r="K134" s="47">
        <v>0</v>
      </c>
      <c r="L134" s="47">
        <v>0</v>
      </c>
      <c r="M134" s="47">
        <f t="shared" si="71"/>
        <v>26100</v>
      </c>
      <c r="N134" s="112">
        <f t="shared" si="74"/>
        <v>26100</v>
      </c>
      <c r="O134" s="111"/>
    </row>
    <row r="135" spans="1:15" ht="17.25" customHeight="1">
      <c r="A135" s="41">
        <v>313</v>
      </c>
      <c r="B135" s="46" t="s">
        <v>24</v>
      </c>
      <c r="C135" s="47">
        <f t="shared" si="75"/>
        <v>152015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152015</v>
      </c>
      <c r="J135" s="47">
        <v>0</v>
      </c>
      <c r="K135" s="47">
        <v>0</v>
      </c>
      <c r="L135" s="47">
        <v>0</v>
      </c>
      <c r="M135" s="47">
        <f t="shared" si="71"/>
        <v>152015</v>
      </c>
      <c r="N135" s="112">
        <f t="shared" si="74"/>
        <v>152015</v>
      </c>
      <c r="O135" s="111"/>
    </row>
    <row r="136" spans="1:15" ht="17.25" customHeight="1">
      <c r="A136" s="18">
        <v>32</v>
      </c>
      <c r="B136" s="19" t="s">
        <v>25</v>
      </c>
      <c r="C136" s="20">
        <f aca="true" t="shared" si="76" ref="C136:L136">SUM(C137:C140)</f>
        <v>379181</v>
      </c>
      <c r="D136" s="20">
        <f t="shared" si="76"/>
        <v>0</v>
      </c>
      <c r="E136" s="20">
        <f t="shared" si="76"/>
        <v>0</v>
      </c>
      <c r="F136" s="20">
        <f t="shared" si="76"/>
        <v>287082</v>
      </c>
      <c r="G136" s="20">
        <f t="shared" si="76"/>
        <v>0</v>
      </c>
      <c r="H136" s="20">
        <f t="shared" si="76"/>
        <v>0</v>
      </c>
      <c r="I136" s="20">
        <f t="shared" si="76"/>
        <v>92099</v>
      </c>
      <c r="J136" s="20">
        <f t="shared" si="76"/>
        <v>0</v>
      </c>
      <c r="K136" s="20">
        <f t="shared" si="76"/>
        <v>0</v>
      </c>
      <c r="L136" s="20">
        <f t="shared" si="76"/>
        <v>0</v>
      </c>
      <c r="M136" s="20">
        <f t="shared" si="71"/>
        <v>379181</v>
      </c>
      <c r="N136" s="110">
        <f t="shared" si="74"/>
        <v>379181</v>
      </c>
      <c r="O136" s="66"/>
    </row>
    <row r="137" spans="1:15" ht="17.25" customHeight="1">
      <c r="A137" s="41">
        <v>321</v>
      </c>
      <c r="B137" s="46" t="s">
        <v>26</v>
      </c>
      <c r="C137" s="47">
        <f t="shared" si="75"/>
        <v>92775</v>
      </c>
      <c r="D137" s="47">
        <v>0</v>
      </c>
      <c r="E137" s="47">
        <v>0</v>
      </c>
      <c r="F137" s="47">
        <v>5775</v>
      </c>
      <c r="G137" s="47">
        <v>0</v>
      </c>
      <c r="H137" s="47">
        <v>0</v>
      </c>
      <c r="I137" s="47">
        <v>87000</v>
      </c>
      <c r="J137" s="47">
        <v>0</v>
      </c>
      <c r="K137" s="47">
        <v>0</v>
      </c>
      <c r="L137" s="47">
        <v>0</v>
      </c>
      <c r="M137" s="47">
        <f t="shared" si="71"/>
        <v>92775</v>
      </c>
      <c r="N137" s="112">
        <f t="shared" si="74"/>
        <v>92775</v>
      </c>
      <c r="O137" s="111"/>
    </row>
    <row r="138" spans="1:15" ht="17.25" customHeight="1">
      <c r="A138" s="41">
        <v>322</v>
      </c>
      <c r="B138" s="46" t="s">
        <v>27</v>
      </c>
      <c r="C138" s="47">
        <f t="shared" si="75"/>
        <v>52075</v>
      </c>
      <c r="D138" s="47">
        <v>0</v>
      </c>
      <c r="E138" s="47">
        <v>0</v>
      </c>
      <c r="F138" s="47">
        <v>52075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f t="shared" si="71"/>
        <v>52075</v>
      </c>
      <c r="N138" s="112">
        <f t="shared" si="74"/>
        <v>52075</v>
      </c>
      <c r="O138" s="111"/>
    </row>
    <row r="139" spans="1:15" ht="17.25" customHeight="1">
      <c r="A139" s="41">
        <v>323</v>
      </c>
      <c r="B139" s="46" t="s">
        <v>28</v>
      </c>
      <c r="C139" s="47">
        <f t="shared" si="75"/>
        <v>222230</v>
      </c>
      <c r="D139" s="47">
        <v>0</v>
      </c>
      <c r="E139" s="47">
        <v>0</v>
      </c>
      <c r="F139" s="47">
        <v>222230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f t="shared" si="71"/>
        <v>222230</v>
      </c>
      <c r="N139" s="112">
        <f t="shared" si="74"/>
        <v>222230</v>
      </c>
      <c r="O139" s="111"/>
    </row>
    <row r="140" spans="1:15" ht="17.25" customHeight="1">
      <c r="A140" s="41">
        <v>329</v>
      </c>
      <c r="B140" s="46" t="s">
        <v>29</v>
      </c>
      <c r="C140" s="47">
        <f t="shared" si="75"/>
        <v>12101</v>
      </c>
      <c r="D140" s="47">
        <v>0</v>
      </c>
      <c r="E140" s="47">
        <v>0</v>
      </c>
      <c r="F140" s="47">
        <v>7002</v>
      </c>
      <c r="G140" s="47">
        <v>0</v>
      </c>
      <c r="H140" s="47">
        <v>0</v>
      </c>
      <c r="I140" s="47">
        <v>5099</v>
      </c>
      <c r="J140" s="47">
        <v>0</v>
      </c>
      <c r="K140" s="47">
        <v>0</v>
      </c>
      <c r="L140" s="47">
        <v>0</v>
      </c>
      <c r="M140" s="47">
        <f t="shared" si="71"/>
        <v>12101</v>
      </c>
      <c r="N140" s="112">
        <f t="shared" si="74"/>
        <v>12101</v>
      </c>
      <c r="O140" s="111"/>
    </row>
    <row r="141" spans="1:15" ht="17.25" customHeight="1">
      <c r="A141" s="18">
        <v>34</v>
      </c>
      <c r="B141" s="19" t="s">
        <v>30</v>
      </c>
      <c r="C141" s="20">
        <f>SUM(C142)</f>
        <v>0</v>
      </c>
      <c r="D141" s="20">
        <f aca="true" t="shared" si="77" ref="D141:L141">SUM(D142)</f>
        <v>0</v>
      </c>
      <c r="E141" s="20">
        <f t="shared" si="77"/>
        <v>0</v>
      </c>
      <c r="F141" s="20">
        <f t="shared" si="77"/>
        <v>0</v>
      </c>
      <c r="G141" s="20">
        <f t="shared" si="77"/>
        <v>0</v>
      </c>
      <c r="H141" s="20">
        <f t="shared" si="77"/>
        <v>0</v>
      </c>
      <c r="I141" s="20">
        <f t="shared" si="77"/>
        <v>0</v>
      </c>
      <c r="J141" s="20">
        <f t="shared" si="77"/>
        <v>0</v>
      </c>
      <c r="K141" s="20">
        <f t="shared" si="77"/>
        <v>0</v>
      </c>
      <c r="L141" s="20">
        <f t="shared" si="77"/>
        <v>0</v>
      </c>
      <c r="M141" s="20">
        <f aca="true" t="shared" si="78" ref="M141:M174">C141</f>
        <v>0</v>
      </c>
      <c r="N141" s="110">
        <f t="shared" si="74"/>
        <v>0</v>
      </c>
      <c r="O141" s="66"/>
    </row>
    <row r="142" spans="1:15" ht="17.25" customHeight="1">
      <c r="A142" s="41">
        <v>343</v>
      </c>
      <c r="B142" s="46" t="s">
        <v>31</v>
      </c>
      <c r="C142" s="47">
        <f>SUM(D142:L142)</f>
        <v>0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>
        <f t="shared" si="78"/>
        <v>0</v>
      </c>
      <c r="N142" s="110">
        <f t="shared" si="74"/>
        <v>0</v>
      </c>
      <c r="O142" s="66"/>
    </row>
    <row r="143" spans="1:15" s="60" customFormat="1" ht="17.25" customHeight="1">
      <c r="A143" s="55" t="s">
        <v>41</v>
      </c>
      <c r="B143" s="53" t="s">
        <v>57</v>
      </c>
      <c r="C143" s="54">
        <f>SUM(C144)</f>
        <v>2560</v>
      </c>
      <c r="D143" s="54">
        <f aca="true" t="shared" si="79" ref="D143:L143">SUM(D144)</f>
        <v>0</v>
      </c>
      <c r="E143" s="54">
        <f t="shared" si="79"/>
        <v>0</v>
      </c>
      <c r="F143" s="54">
        <f t="shared" si="79"/>
        <v>0</v>
      </c>
      <c r="G143" s="54">
        <f t="shared" si="79"/>
        <v>0</v>
      </c>
      <c r="H143" s="54">
        <f t="shared" si="79"/>
        <v>2560</v>
      </c>
      <c r="I143" s="54">
        <f t="shared" si="79"/>
        <v>0</v>
      </c>
      <c r="J143" s="54">
        <f t="shared" si="79"/>
        <v>0</v>
      </c>
      <c r="K143" s="54">
        <f t="shared" si="79"/>
        <v>0</v>
      </c>
      <c r="L143" s="54">
        <f t="shared" si="79"/>
        <v>0</v>
      </c>
      <c r="M143" s="54">
        <f t="shared" si="78"/>
        <v>2560</v>
      </c>
      <c r="N143" s="113">
        <f t="shared" si="74"/>
        <v>2560</v>
      </c>
      <c r="O143" s="66"/>
    </row>
    <row r="144" spans="1:15" ht="17.25" customHeight="1">
      <c r="A144" s="18">
        <v>3</v>
      </c>
      <c r="B144" s="19" t="s">
        <v>20</v>
      </c>
      <c r="C144" s="20">
        <f>SUM(C145+C149+C154)</f>
        <v>2560</v>
      </c>
      <c r="D144" s="20">
        <f aca="true" t="shared" si="80" ref="D144:L144">SUM(D145+D149+D154)</f>
        <v>0</v>
      </c>
      <c r="E144" s="20">
        <f t="shared" si="80"/>
        <v>0</v>
      </c>
      <c r="F144" s="20">
        <f t="shared" si="80"/>
        <v>0</v>
      </c>
      <c r="G144" s="20">
        <f t="shared" si="80"/>
        <v>0</v>
      </c>
      <c r="H144" s="20">
        <f>SUM(H145+H149+H154)</f>
        <v>2560</v>
      </c>
      <c r="I144" s="20">
        <f t="shared" si="80"/>
        <v>0</v>
      </c>
      <c r="J144" s="20">
        <f t="shared" si="80"/>
        <v>0</v>
      </c>
      <c r="K144" s="20">
        <f t="shared" si="80"/>
        <v>0</v>
      </c>
      <c r="L144" s="20">
        <f t="shared" si="80"/>
        <v>0</v>
      </c>
      <c r="M144" s="20">
        <f t="shared" si="78"/>
        <v>2560</v>
      </c>
      <c r="N144" s="110">
        <f t="shared" si="74"/>
        <v>2560</v>
      </c>
      <c r="O144" s="66"/>
    </row>
    <row r="145" spans="1:15" ht="17.25" customHeight="1">
      <c r="A145" s="18">
        <v>31</v>
      </c>
      <c r="B145" s="19" t="s">
        <v>21</v>
      </c>
      <c r="C145" s="20">
        <f>SUM(C146:C148)</f>
        <v>0</v>
      </c>
      <c r="D145" s="20">
        <f aca="true" t="shared" si="81" ref="D145:L145">SUM(D146:D148)</f>
        <v>0</v>
      </c>
      <c r="E145" s="20">
        <f t="shared" si="81"/>
        <v>0</v>
      </c>
      <c r="F145" s="20">
        <f t="shared" si="81"/>
        <v>0</v>
      </c>
      <c r="G145" s="20">
        <f t="shared" si="81"/>
        <v>0</v>
      </c>
      <c r="H145" s="20">
        <f>SUM(H146:H148)</f>
        <v>0</v>
      </c>
      <c r="I145" s="20">
        <f t="shared" si="81"/>
        <v>0</v>
      </c>
      <c r="J145" s="20">
        <f t="shared" si="81"/>
        <v>0</v>
      </c>
      <c r="K145" s="20">
        <f t="shared" si="81"/>
        <v>0</v>
      </c>
      <c r="L145" s="20">
        <f t="shared" si="81"/>
        <v>0</v>
      </c>
      <c r="M145" s="20">
        <f t="shared" si="78"/>
        <v>0</v>
      </c>
      <c r="N145" s="110">
        <f t="shared" si="74"/>
        <v>0</v>
      </c>
      <c r="O145" s="66"/>
    </row>
    <row r="146" spans="1:15" ht="17.25" customHeight="1">
      <c r="A146" s="41">
        <v>311</v>
      </c>
      <c r="B146" s="46" t="s">
        <v>22</v>
      </c>
      <c r="C146" s="47">
        <f>SUM(D146:L146)</f>
        <v>0</v>
      </c>
      <c r="D146" s="47">
        <v>0</v>
      </c>
      <c r="E146" s="47"/>
      <c r="F146" s="47"/>
      <c r="G146" s="47"/>
      <c r="H146" s="47"/>
      <c r="I146" s="47"/>
      <c r="J146" s="47"/>
      <c r="K146" s="47"/>
      <c r="L146" s="47"/>
      <c r="M146" s="47">
        <f t="shared" si="78"/>
        <v>0</v>
      </c>
      <c r="N146" s="112">
        <f t="shared" si="74"/>
        <v>0</v>
      </c>
      <c r="O146" s="111"/>
    </row>
    <row r="147" spans="1:15" ht="17.25" customHeight="1">
      <c r="A147" s="41">
        <v>312</v>
      </c>
      <c r="B147" s="46" t="s">
        <v>23</v>
      </c>
      <c r="C147" s="47">
        <f>SUM(D147:L147)</f>
        <v>0</v>
      </c>
      <c r="D147" s="47">
        <v>0</v>
      </c>
      <c r="E147" s="47"/>
      <c r="F147" s="47"/>
      <c r="G147" s="47"/>
      <c r="H147" s="47"/>
      <c r="I147" s="47"/>
      <c r="J147" s="47"/>
      <c r="K147" s="47"/>
      <c r="L147" s="47"/>
      <c r="M147" s="47">
        <f t="shared" si="78"/>
        <v>0</v>
      </c>
      <c r="N147" s="112">
        <f t="shared" si="74"/>
        <v>0</v>
      </c>
      <c r="O147" s="111"/>
    </row>
    <row r="148" spans="1:15" ht="17.25" customHeight="1">
      <c r="A148" s="41">
        <v>313</v>
      </c>
      <c r="B148" s="46" t="s">
        <v>24</v>
      </c>
      <c r="C148" s="47">
        <f>SUM(D148:L148)</f>
        <v>0</v>
      </c>
      <c r="D148" s="47">
        <v>0</v>
      </c>
      <c r="E148" s="47"/>
      <c r="F148" s="47"/>
      <c r="G148" s="47"/>
      <c r="H148" s="47"/>
      <c r="I148" s="47"/>
      <c r="J148" s="47"/>
      <c r="K148" s="47"/>
      <c r="L148" s="47"/>
      <c r="M148" s="47">
        <f t="shared" si="78"/>
        <v>0</v>
      </c>
      <c r="N148" s="112">
        <f t="shared" si="74"/>
        <v>0</v>
      </c>
      <c r="O148" s="111"/>
    </row>
    <row r="149" spans="1:15" ht="17.25" customHeight="1">
      <c r="A149" s="18">
        <v>32</v>
      </c>
      <c r="B149" s="19" t="s">
        <v>25</v>
      </c>
      <c r="C149" s="20">
        <f>SUM(C150:C153)</f>
        <v>2560</v>
      </c>
      <c r="D149" s="20">
        <f aca="true" t="shared" si="82" ref="D149:L149">SUM(D150:D153)</f>
        <v>0</v>
      </c>
      <c r="E149" s="20">
        <f t="shared" si="82"/>
        <v>0</v>
      </c>
      <c r="F149" s="20">
        <f t="shared" si="82"/>
        <v>0</v>
      </c>
      <c r="G149" s="20">
        <f t="shared" si="82"/>
        <v>0</v>
      </c>
      <c r="H149" s="20">
        <f>SUM(H150:H153)</f>
        <v>2560</v>
      </c>
      <c r="I149" s="20">
        <f t="shared" si="82"/>
        <v>0</v>
      </c>
      <c r="J149" s="20">
        <f t="shared" si="82"/>
        <v>0</v>
      </c>
      <c r="K149" s="20">
        <f t="shared" si="82"/>
        <v>0</v>
      </c>
      <c r="L149" s="20">
        <f t="shared" si="82"/>
        <v>0</v>
      </c>
      <c r="M149" s="20">
        <f t="shared" si="78"/>
        <v>2560</v>
      </c>
      <c r="N149" s="110">
        <f t="shared" si="74"/>
        <v>2560</v>
      </c>
      <c r="O149" s="66"/>
    </row>
    <row r="150" spans="1:15" s="21" customFormat="1" ht="17.25" customHeight="1">
      <c r="A150" s="41">
        <v>321</v>
      </c>
      <c r="B150" s="46" t="s">
        <v>26</v>
      </c>
      <c r="C150" s="47">
        <f>SUM(D150:L150)</f>
        <v>0</v>
      </c>
      <c r="D150" s="47">
        <v>0</v>
      </c>
      <c r="E150" s="47"/>
      <c r="F150" s="47"/>
      <c r="G150" s="47"/>
      <c r="H150" s="47">
        <v>0</v>
      </c>
      <c r="I150" s="47"/>
      <c r="J150" s="47"/>
      <c r="K150" s="47"/>
      <c r="L150" s="47"/>
      <c r="M150" s="47">
        <f t="shared" si="78"/>
        <v>0</v>
      </c>
      <c r="N150" s="112">
        <f t="shared" si="74"/>
        <v>0</v>
      </c>
      <c r="O150" s="111"/>
    </row>
    <row r="151" spans="1:15" ht="17.25" customHeight="1">
      <c r="A151" s="41">
        <v>322</v>
      </c>
      <c r="B151" s="46" t="s">
        <v>27</v>
      </c>
      <c r="C151" s="47">
        <f>SUM(D151:L151)</f>
        <v>2560</v>
      </c>
      <c r="D151" s="47">
        <v>0</v>
      </c>
      <c r="E151" s="47">
        <v>0</v>
      </c>
      <c r="F151" s="47">
        <v>0</v>
      </c>
      <c r="G151" s="47">
        <v>0</v>
      </c>
      <c r="H151" s="47">
        <v>2560</v>
      </c>
      <c r="I151" s="47">
        <v>0</v>
      </c>
      <c r="J151" s="47">
        <v>0</v>
      </c>
      <c r="K151" s="47">
        <v>0</v>
      </c>
      <c r="L151" s="47">
        <v>0</v>
      </c>
      <c r="M151" s="47">
        <f t="shared" si="78"/>
        <v>2560</v>
      </c>
      <c r="N151" s="112">
        <f t="shared" si="74"/>
        <v>2560</v>
      </c>
      <c r="O151" s="111"/>
    </row>
    <row r="152" spans="1:15" ht="17.25" customHeight="1">
      <c r="A152" s="41">
        <v>323</v>
      </c>
      <c r="B152" s="46" t="s">
        <v>28</v>
      </c>
      <c r="C152" s="47">
        <f>SUM(D152:L152)</f>
        <v>0</v>
      </c>
      <c r="D152" s="47"/>
      <c r="E152" s="47"/>
      <c r="F152" s="47"/>
      <c r="G152" s="47"/>
      <c r="H152" s="47">
        <v>0</v>
      </c>
      <c r="I152" s="47"/>
      <c r="J152" s="47"/>
      <c r="K152" s="47"/>
      <c r="L152" s="47"/>
      <c r="M152" s="47">
        <f t="shared" si="78"/>
        <v>0</v>
      </c>
      <c r="N152" s="112">
        <f t="shared" si="74"/>
        <v>0</v>
      </c>
      <c r="O152" s="111"/>
    </row>
    <row r="153" spans="1:15" ht="17.25" customHeight="1">
      <c r="A153" s="41">
        <v>329</v>
      </c>
      <c r="B153" s="46" t="s">
        <v>29</v>
      </c>
      <c r="C153" s="47">
        <f>SUM(D153:L153)</f>
        <v>0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>
        <f t="shared" si="78"/>
        <v>0</v>
      </c>
      <c r="N153" s="112">
        <f t="shared" si="74"/>
        <v>0</v>
      </c>
      <c r="O153" s="111"/>
    </row>
    <row r="154" spans="1:15" ht="17.25" customHeight="1">
      <c r="A154" s="18">
        <v>34</v>
      </c>
      <c r="B154" s="19" t="s">
        <v>30</v>
      </c>
      <c r="C154" s="20">
        <f>SUM(C155)</f>
        <v>0</v>
      </c>
      <c r="D154" s="20">
        <f aca="true" t="shared" si="83" ref="D154:L154">SUM(D155)</f>
        <v>0</v>
      </c>
      <c r="E154" s="20">
        <f t="shared" si="83"/>
        <v>0</v>
      </c>
      <c r="F154" s="20">
        <f t="shared" si="83"/>
        <v>0</v>
      </c>
      <c r="G154" s="20">
        <f t="shared" si="83"/>
        <v>0</v>
      </c>
      <c r="H154" s="20">
        <f t="shared" si="83"/>
        <v>0</v>
      </c>
      <c r="I154" s="20">
        <f t="shared" si="83"/>
        <v>0</v>
      </c>
      <c r="J154" s="20">
        <f t="shared" si="83"/>
        <v>0</v>
      </c>
      <c r="K154" s="20">
        <f t="shared" si="83"/>
        <v>0</v>
      </c>
      <c r="L154" s="20">
        <f t="shared" si="83"/>
        <v>0</v>
      </c>
      <c r="M154" s="20">
        <f t="shared" si="78"/>
        <v>0</v>
      </c>
      <c r="N154" s="110">
        <f t="shared" si="74"/>
        <v>0</v>
      </c>
      <c r="O154" s="66"/>
    </row>
    <row r="155" spans="1:15" ht="17.25" customHeight="1">
      <c r="A155" s="41">
        <v>343</v>
      </c>
      <c r="B155" s="46" t="s">
        <v>31</v>
      </c>
      <c r="C155" s="47">
        <f>SUM(D155:L155)</f>
        <v>0</v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>
        <f t="shared" si="78"/>
        <v>0</v>
      </c>
      <c r="N155" s="110">
        <f t="shared" si="74"/>
        <v>0</v>
      </c>
      <c r="O155" s="66"/>
    </row>
    <row r="156" spans="1:15" s="56" customFormat="1" ht="15.75" customHeight="1">
      <c r="A156" s="55" t="s">
        <v>41</v>
      </c>
      <c r="B156" s="53" t="s">
        <v>51</v>
      </c>
      <c r="C156" s="54">
        <f aca="true" t="shared" si="84" ref="C156:L156">SUM(C157)</f>
        <v>10763</v>
      </c>
      <c r="D156" s="54">
        <f t="shared" si="84"/>
        <v>0</v>
      </c>
      <c r="E156" s="54">
        <f t="shared" si="84"/>
        <v>0</v>
      </c>
      <c r="F156" s="54">
        <f t="shared" si="84"/>
        <v>0</v>
      </c>
      <c r="G156" s="54">
        <f t="shared" si="84"/>
        <v>0</v>
      </c>
      <c r="H156" s="54">
        <f t="shared" si="84"/>
        <v>0</v>
      </c>
      <c r="I156" s="54">
        <f t="shared" si="84"/>
        <v>10763</v>
      </c>
      <c r="J156" s="54">
        <f t="shared" si="84"/>
        <v>0</v>
      </c>
      <c r="K156" s="54">
        <f t="shared" si="84"/>
        <v>0</v>
      </c>
      <c r="L156" s="54">
        <f t="shared" si="84"/>
        <v>0</v>
      </c>
      <c r="M156" s="54">
        <f t="shared" si="78"/>
        <v>10763</v>
      </c>
      <c r="N156" s="113">
        <f t="shared" si="74"/>
        <v>10763</v>
      </c>
      <c r="O156" s="66"/>
    </row>
    <row r="157" spans="1:15" s="21" customFormat="1" ht="15.75" customHeight="1">
      <c r="A157" s="18">
        <v>3</v>
      </c>
      <c r="B157" s="19" t="s">
        <v>20</v>
      </c>
      <c r="C157" s="20">
        <f aca="true" t="shared" si="85" ref="C157:L157">SUM(C162+C158)</f>
        <v>10763</v>
      </c>
      <c r="D157" s="20">
        <f t="shared" si="85"/>
        <v>0</v>
      </c>
      <c r="E157" s="20">
        <f t="shared" si="85"/>
        <v>0</v>
      </c>
      <c r="F157" s="20">
        <f t="shared" si="85"/>
        <v>0</v>
      </c>
      <c r="G157" s="20">
        <f t="shared" si="85"/>
        <v>0</v>
      </c>
      <c r="H157" s="20">
        <f t="shared" si="85"/>
        <v>0</v>
      </c>
      <c r="I157" s="20">
        <f t="shared" si="85"/>
        <v>10763</v>
      </c>
      <c r="J157" s="20">
        <f t="shared" si="85"/>
        <v>0</v>
      </c>
      <c r="K157" s="20">
        <f t="shared" si="85"/>
        <v>0</v>
      </c>
      <c r="L157" s="20">
        <f t="shared" si="85"/>
        <v>0</v>
      </c>
      <c r="M157" s="20">
        <f t="shared" si="78"/>
        <v>10763</v>
      </c>
      <c r="N157" s="110">
        <f t="shared" si="74"/>
        <v>10763</v>
      </c>
      <c r="O157" s="66"/>
    </row>
    <row r="158" spans="1:15" ht="15.75" customHeight="1">
      <c r="A158" s="18">
        <v>31</v>
      </c>
      <c r="B158" s="19" t="s">
        <v>21</v>
      </c>
      <c r="C158" s="20">
        <f aca="true" t="shared" si="86" ref="C158:L158">SUM(C159:C161)</f>
        <v>6763</v>
      </c>
      <c r="D158" s="20">
        <f t="shared" si="86"/>
        <v>0</v>
      </c>
      <c r="E158" s="20">
        <f t="shared" si="86"/>
        <v>0</v>
      </c>
      <c r="F158" s="20">
        <f t="shared" si="86"/>
        <v>0</v>
      </c>
      <c r="G158" s="20">
        <f t="shared" si="86"/>
        <v>0</v>
      </c>
      <c r="H158" s="20">
        <f t="shared" si="86"/>
        <v>0</v>
      </c>
      <c r="I158" s="20">
        <f t="shared" si="86"/>
        <v>6763</v>
      </c>
      <c r="J158" s="20">
        <f t="shared" si="86"/>
        <v>0</v>
      </c>
      <c r="K158" s="20">
        <f t="shared" si="86"/>
        <v>0</v>
      </c>
      <c r="L158" s="20">
        <f t="shared" si="86"/>
        <v>0</v>
      </c>
      <c r="M158" s="20">
        <f t="shared" si="78"/>
        <v>6763</v>
      </c>
      <c r="N158" s="110">
        <f t="shared" si="74"/>
        <v>6763</v>
      </c>
      <c r="O158" s="66"/>
    </row>
    <row r="159" spans="1:15" ht="15.75" customHeight="1">
      <c r="A159" s="41">
        <v>311</v>
      </c>
      <c r="B159" s="46" t="s">
        <v>22</v>
      </c>
      <c r="C159" s="47">
        <f>SUM(D159:L159)</f>
        <v>4088</v>
      </c>
      <c r="D159" s="47"/>
      <c r="E159" s="47">
        <v>0</v>
      </c>
      <c r="F159" s="47">
        <v>0</v>
      </c>
      <c r="G159" s="47">
        <v>0</v>
      </c>
      <c r="H159" s="47">
        <v>0</v>
      </c>
      <c r="I159" s="47">
        <v>4088</v>
      </c>
      <c r="J159" s="47">
        <v>0</v>
      </c>
      <c r="K159" s="47">
        <v>0</v>
      </c>
      <c r="L159" s="47">
        <v>0</v>
      </c>
      <c r="M159" s="47">
        <f t="shared" si="78"/>
        <v>4088</v>
      </c>
      <c r="N159" s="112">
        <f t="shared" si="74"/>
        <v>4088</v>
      </c>
      <c r="O159" s="111"/>
    </row>
    <row r="160" spans="1:15" ht="15.75" customHeight="1">
      <c r="A160" s="41">
        <v>312</v>
      </c>
      <c r="B160" s="46" t="s">
        <v>23</v>
      </c>
      <c r="C160" s="47">
        <f>SUM(D160:L160)</f>
        <v>2000</v>
      </c>
      <c r="D160" s="47"/>
      <c r="E160" s="47">
        <v>0</v>
      </c>
      <c r="F160" s="47">
        <v>0</v>
      </c>
      <c r="G160" s="47">
        <v>0</v>
      </c>
      <c r="H160" s="47">
        <v>0</v>
      </c>
      <c r="I160" s="47">
        <v>2000</v>
      </c>
      <c r="J160" s="47">
        <v>0</v>
      </c>
      <c r="K160" s="47">
        <v>0</v>
      </c>
      <c r="L160" s="47">
        <v>0</v>
      </c>
      <c r="M160" s="47">
        <f t="shared" si="78"/>
        <v>2000</v>
      </c>
      <c r="N160" s="112">
        <f t="shared" si="74"/>
        <v>2000</v>
      </c>
      <c r="O160" s="111"/>
    </row>
    <row r="161" spans="1:15" ht="15.75" customHeight="1">
      <c r="A161" s="41">
        <v>313</v>
      </c>
      <c r="B161" s="46" t="s">
        <v>24</v>
      </c>
      <c r="C161" s="47">
        <f>SUM(D161:L161)</f>
        <v>675</v>
      </c>
      <c r="D161" s="47"/>
      <c r="E161" s="47">
        <v>0</v>
      </c>
      <c r="F161" s="47">
        <v>0</v>
      </c>
      <c r="G161" s="47">
        <v>0</v>
      </c>
      <c r="H161" s="47">
        <v>0</v>
      </c>
      <c r="I161" s="47">
        <v>675</v>
      </c>
      <c r="J161" s="47">
        <v>0</v>
      </c>
      <c r="K161" s="47">
        <v>0</v>
      </c>
      <c r="L161" s="47">
        <v>0</v>
      </c>
      <c r="M161" s="47">
        <f t="shared" si="78"/>
        <v>675</v>
      </c>
      <c r="N161" s="112">
        <f t="shared" si="74"/>
        <v>675</v>
      </c>
      <c r="O161" s="111"/>
    </row>
    <row r="162" spans="1:15" ht="15.75" customHeight="1">
      <c r="A162" s="18">
        <v>32</v>
      </c>
      <c r="B162" s="19" t="s">
        <v>25</v>
      </c>
      <c r="C162" s="20">
        <f>SUM(C163:C166)</f>
        <v>4000</v>
      </c>
      <c r="D162" s="20">
        <f>SUM(D163:D166)</f>
        <v>0</v>
      </c>
      <c r="E162" s="20">
        <f aca="true" t="shared" si="87" ref="E162:L162">SUM(E163:E166)</f>
        <v>0</v>
      </c>
      <c r="F162" s="20">
        <f t="shared" si="87"/>
        <v>0</v>
      </c>
      <c r="G162" s="20">
        <f t="shared" si="87"/>
        <v>0</v>
      </c>
      <c r="H162" s="20">
        <f t="shared" si="87"/>
        <v>0</v>
      </c>
      <c r="I162" s="20">
        <f t="shared" si="87"/>
        <v>4000</v>
      </c>
      <c r="J162" s="20">
        <f t="shared" si="87"/>
        <v>0</v>
      </c>
      <c r="K162" s="20">
        <f t="shared" si="87"/>
        <v>0</v>
      </c>
      <c r="L162" s="20">
        <f t="shared" si="87"/>
        <v>0</v>
      </c>
      <c r="M162" s="20">
        <f t="shared" si="78"/>
        <v>4000</v>
      </c>
      <c r="N162" s="110">
        <f t="shared" si="74"/>
        <v>4000</v>
      </c>
      <c r="O162" s="66"/>
    </row>
    <row r="163" spans="1:15" ht="15.75" customHeight="1">
      <c r="A163" s="41">
        <v>321</v>
      </c>
      <c r="B163" s="46" t="s">
        <v>26</v>
      </c>
      <c r="C163" s="47">
        <f>SUM(D163:L163)</f>
        <v>4000</v>
      </c>
      <c r="D163" s="47"/>
      <c r="E163" s="47">
        <v>0</v>
      </c>
      <c r="F163" s="47">
        <v>0</v>
      </c>
      <c r="G163" s="47">
        <v>0</v>
      </c>
      <c r="H163" s="47"/>
      <c r="I163" s="47">
        <v>4000</v>
      </c>
      <c r="J163" s="47">
        <v>0</v>
      </c>
      <c r="K163" s="47">
        <v>0</v>
      </c>
      <c r="L163" s="47">
        <v>0</v>
      </c>
      <c r="M163" s="47">
        <f t="shared" si="78"/>
        <v>4000</v>
      </c>
      <c r="N163" s="112">
        <f t="shared" si="74"/>
        <v>4000</v>
      </c>
      <c r="O163" s="111"/>
    </row>
    <row r="164" spans="1:15" ht="15.75" customHeight="1">
      <c r="A164" s="41">
        <v>322</v>
      </c>
      <c r="B164" s="46" t="s">
        <v>27</v>
      </c>
      <c r="C164" s="47">
        <f>SUM(D164:L164)</f>
        <v>0</v>
      </c>
      <c r="D164" s="47">
        <v>0</v>
      </c>
      <c r="E164" s="47">
        <v>0</v>
      </c>
      <c r="F164" s="47">
        <v>0</v>
      </c>
      <c r="G164" s="47">
        <v>0</v>
      </c>
      <c r="H164" s="47"/>
      <c r="I164" s="47">
        <v>0</v>
      </c>
      <c r="J164" s="47">
        <v>0</v>
      </c>
      <c r="K164" s="47">
        <v>0</v>
      </c>
      <c r="L164" s="47">
        <v>0</v>
      </c>
      <c r="M164" s="47">
        <f t="shared" si="78"/>
        <v>0</v>
      </c>
      <c r="N164" s="112">
        <f t="shared" si="74"/>
        <v>0</v>
      </c>
      <c r="O164" s="111"/>
    </row>
    <row r="165" spans="1:15" ht="17.25" customHeight="1" hidden="1">
      <c r="A165" s="41">
        <v>323</v>
      </c>
      <c r="B165" s="46" t="s">
        <v>28</v>
      </c>
      <c r="C165" s="47">
        <f>SUM(D165:L165)</f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f t="shared" si="78"/>
        <v>0</v>
      </c>
      <c r="N165" s="112">
        <f t="shared" si="74"/>
        <v>0</v>
      </c>
      <c r="O165" s="111"/>
    </row>
    <row r="166" spans="1:15" ht="15.75" customHeight="1">
      <c r="A166" s="41">
        <v>422</v>
      </c>
      <c r="B166" s="46" t="s">
        <v>32</v>
      </c>
      <c r="C166" s="47">
        <f>SUM(D166:L166)</f>
        <v>0</v>
      </c>
      <c r="D166" s="47">
        <v>0</v>
      </c>
      <c r="E166" s="47">
        <v>0</v>
      </c>
      <c r="F166" s="47">
        <v>0</v>
      </c>
      <c r="G166" s="47">
        <v>0</v>
      </c>
      <c r="H166" s="47"/>
      <c r="I166" s="47">
        <v>0</v>
      </c>
      <c r="J166" s="47">
        <v>0</v>
      </c>
      <c r="K166" s="47">
        <v>0</v>
      </c>
      <c r="L166" s="47">
        <v>0</v>
      </c>
      <c r="M166" s="47">
        <f t="shared" si="78"/>
        <v>0</v>
      </c>
      <c r="N166" s="112">
        <f t="shared" si="74"/>
        <v>0</v>
      </c>
      <c r="O166" s="111"/>
    </row>
    <row r="167" spans="1:15" s="60" customFormat="1" ht="17.25" customHeight="1">
      <c r="A167" s="55" t="s">
        <v>42</v>
      </c>
      <c r="B167" s="53" t="s">
        <v>73</v>
      </c>
      <c r="C167" s="54">
        <f aca="true" t="shared" si="88" ref="C167:L167">SUM(C168)</f>
        <v>11000</v>
      </c>
      <c r="D167" s="54">
        <f t="shared" si="88"/>
        <v>0</v>
      </c>
      <c r="E167" s="54">
        <f t="shared" si="88"/>
        <v>0</v>
      </c>
      <c r="F167" s="54">
        <f t="shared" si="88"/>
        <v>11000</v>
      </c>
      <c r="G167" s="54">
        <f t="shared" si="88"/>
        <v>0</v>
      </c>
      <c r="H167" s="54">
        <f t="shared" si="88"/>
        <v>0</v>
      </c>
      <c r="I167" s="54">
        <f t="shared" si="88"/>
        <v>0</v>
      </c>
      <c r="J167" s="54">
        <f t="shared" si="88"/>
        <v>0</v>
      </c>
      <c r="K167" s="54">
        <f t="shared" si="88"/>
        <v>0</v>
      </c>
      <c r="L167" s="54">
        <f t="shared" si="88"/>
        <v>0</v>
      </c>
      <c r="M167" s="54">
        <f t="shared" si="78"/>
        <v>11000</v>
      </c>
      <c r="N167" s="113">
        <f t="shared" si="74"/>
        <v>11000</v>
      </c>
      <c r="O167" s="66"/>
    </row>
    <row r="168" spans="1:15" ht="17.25" customHeight="1">
      <c r="A168" s="18">
        <v>4</v>
      </c>
      <c r="B168" s="19" t="s">
        <v>33</v>
      </c>
      <c r="C168" s="20">
        <f aca="true" t="shared" si="89" ref="C168:L168">SUM(C169+C171)</f>
        <v>11000</v>
      </c>
      <c r="D168" s="20">
        <f t="shared" si="89"/>
        <v>0</v>
      </c>
      <c r="E168" s="20">
        <f t="shared" si="89"/>
        <v>0</v>
      </c>
      <c r="F168" s="20">
        <f t="shared" si="89"/>
        <v>11000</v>
      </c>
      <c r="G168" s="20">
        <f t="shared" si="89"/>
        <v>0</v>
      </c>
      <c r="H168" s="20">
        <f t="shared" si="89"/>
        <v>0</v>
      </c>
      <c r="I168" s="20">
        <f t="shared" si="89"/>
        <v>0</v>
      </c>
      <c r="J168" s="20">
        <f t="shared" si="89"/>
        <v>0</v>
      </c>
      <c r="K168" s="20">
        <f t="shared" si="89"/>
        <v>0</v>
      </c>
      <c r="L168" s="20">
        <f t="shared" si="89"/>
        <v>0</v>
      </c>
      <c r="M168" s="20">
        <f t="shared" si="78"/>
        <v>11000</v>
      </c>
      <c r="N168" s="110">
        <f t="shared" si="74"/>
        <v>11000</v>
      </c>
      <c r="O168" s="66"/>
    </row>
    <row r="169" spans="1:15" ht="17.25" customHeight="1">
      <c r="A169" s="18">
        <v>41</v>
      </c>
      <c r="B169" s="19" t="s">
        <v>37</v>
      </c>
      <c r="C169" s="20">
        <f aca="true" t="shared" si="90" ref="C169:L169">SUM(C170)</f>
        <v>0</v>
      </c>
      <c r="D169" s="20">
        <f t="shared" si="90"/>
        <v>0</v>
      </c>
      <c r="E169" s="20">
        <f t="shared" si="90"/>
        <v>0</v>
      </c>
      <c r="F169" s="20">
        <f t="shared" si="90"/>
        <v>0</v>
      </c>
      <c r="G169" s="20">
        <f t="shared" si="90"/>
        <v>0</v>
      </c>
      <c r="H169" s="20">
        <f t="shared" si="90"/>
        <v>0</v>
      </c>
      <c r="I169" s="20">
        <f t="shared" si="90"/>
        <v>0</v>
      </c>
      <c r="J169" s="20">
        <f t="shared" si="90"/>
        <v>0</v>
      </c>
      <c r="K169" s="20">
        <f t="shared" si="90"/>
        <v>0</v>
      </c>
      <c r="L169" s="20">
        <f t="shared" si="90"/>
        <v>0</v>
      </c>
      <c r="M169" s="20">
        <f t="shared" si="78"/>
        <v>0</v>
      </c>
      <c r="N169" s="110">
        <f t="shared" si="74"/>
        <v>0</v>
      </c>
      <c r="O169" s="66"/>
    </row>
    <row r="170" spans="1:15" ht="17.25" customHeight="1">
      <c r="A170" s="41">
        <v>411</v>
      </c>
      <c r="B170" s="46" t="s">
        <v>35</v>
      </c>
      <c r="C170" s="47">
        <v>0</v>
      </c>
      <c r="D170" s="47"/>
      <c r="E170" s="47"/>
      <c r="F170" s="47"/>
      <c r="G170" s="47"/>
      <c r="H170" s="47"/>
      <c r="I170" s="47"/>
      <c r="J170" s="47"/>
      <c r="K170" s="47"/>
      <c r="L170" s="47"/>
      <c r="M170" s="47">
        <f t="shared" si="78"/>
        <v>0</v>
      </c>
      <c r="N170" s="112">
        <f t="shared" si="74"/>
        <v>0</v>
      </c>
      <c r="O170" s="66"/>
    </row>
    <row r="171" spans="1:15" ht="17.25" customHeight="1">
      <c r="A171" s="18">
        <v>42</v>
      </c>
      <c r="B171" s="19" t="s">
        <v>34</v>
      </c>
      <c r="C171" s="20">
        <f aca="true" t="shared" si="91" ref="C171:L171">SUM(C172:C173)</f>
        <v>11000</v>
      </c>
      <c r="D171" s="20">
        <f t="shared" si="91"/>
        <v>0</v>
      </c>
      <c r="E171" s="20">
        <f t="shared" si="91"/>
        <v>0</v>
      </c>
      <c r="F171" s="20">
        <f t="shared" si="91"/>
        <v>11000</v>
      </c>
      <c r="G171" s="20">
        <f t="shared" si="91"/>
        <v>0</v>
      </c>
      <c r="H171" s="20">
        <f t="shared" si="91"/>
        <v>0</v>
      </c>
      <c r="I171" s="20">
        <f t="shared" si="91"/>
        <v>0</v>
      </c>
      <c r="J171" s="20">
        <f t="shared" si="91"/>
        <v>0</v>
      </c>
      <c r="K171" s="20">
        <f t="shared" si="91"/>
        <v>0</v>
      </c>
      <c r="L171" s="20">
        <f t="shared" si="91"/>
        <v>0</v>
      </c>
      <c r="M171" s="20">
        <f t="shared" si="78"/>
        <v>11000</v>
      </c>
      <c r="N171" s="110">
        <f t="shared" si="74"/>
        <v>11000</v>
      </c>
      <c r="O171" s="66"/>
    </row>
    <row r="172" spans="1:15" ht="17.25" customHeight="1">
      <c r="A172" s="41">
        <v>422</v>
      </c>
      <c r="B172" s="46" t="s">
        <v>32</v>
      </c>
      <c r="C172" s="47">
        <f>SUM(D172:L172)</f>
        <v>11000</v>
      </c>
      <c r="D172" s="47">
        <f>SUM(D173:D174)</f>
        <v>0</v>
      </c>
      <c r="E172" s="47">
        <f>SUM(E173:E174)</f>
        <v>0</v>
      </c>
      <c r="F172" s="47">
        <v>11000</v>
      </c>
      <c r="G172" s="47">
        <f aca="true" t="shared" si="92" ref="G172:L172">SUM(G173:G174)</f>
        <v>0</v>
      </c>
      <c r="H172" s="47">
        <f t="shared" si="92"/>
        <v>0</v>
      </c>
      <c r="I172" s="47">
        <f t="shared" si="92"/>
        <v>0</v>
      </c>
      <c r="J172" s="47">
        <f t="shared" si="92"/>
        <v>0</v>
      </c>
      <c r="K172" s="47">
        <f t="shared" si="92"/>
        <v>0</v>
      </c>
      <c r="L172" s="47">
        <f t="shared" si="92"/>
        <v>0</v>
      </c>
      <c r="M172" s="47">
        <f t="shared" si="78"/>
        <v>11000</v>
      </c>
      <c r="N172" s="112">
        <f t="shared" si="74"/>
        <v>11000</v>
      </c>
      <c r="O172" s="111"/>
    </row>
    <row r="173" spans="1:15" ht="17.25" customHeight="1">
      <c r="A173" s="41">
        <v>424</v>
      </c>
      <c r="B173" s="46" t="s">
        <v>36</v>
      </c>
      <c r="C173" s="47">
        <f>SUM(D173:L173)</f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f t="shared" si="78"/>
        <v>0</v>
      </c>
      <c r="N173" s="112">
        <f t="shared" si="74"/>
        <v>0</v>
      </c>
      <c r="O173" s="66"/>
    </row>
    <row r="174" spans="1:15" ht="17.25" customHeight="1">
      <c r="A174" s="41">
        <v>451</v>
      </c>
      <c r="B174" s="46" t="s">
        <v>63</v>
      </c>
      <c r="C174" s="47">
        <f>SUM(D174:L174)</f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f t="shared" si="78"/>
        <v>0</v>
      </c>
      <c r="N174" s="112">
        <f t="shared" si="74"/>
        <v>0</v>
      </c>
      <c r="O174" s="66"/>
    </row>
    <row r="175" spans="1:15" ht="17.25" customHeight="1">
      <c r="A175" s="18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110">
        <f t="shared" si="74"/>
        <v>0</v>
      </c>
      <c r="O175" s="66"/>
    </row>
    <row r="176" spans="1:15" s="62" customFormat="1" ht="14.25" customHeight="1">
      <c r="A176" s="109"/>
      <c r="B176" s="107" t="s">
        <v>58</v>
      </c>
      <c r="C176" s="108">
        <f>SUM(C177+C191+C204+C213)</f>
        <v>546372</v>
      </c>
      <c r="D176" s="108">
        <f>SUM(D177+D191+D204+D213)</f>
        <v>0</v>
      </c>
      <c r="E176" s="108">
        <f>SUM(E177+E191+E204+E213)</f>
        <v>0</v>
      </c>
      <c r="F176" s="108">
        <f>SUM(F177+F191+F204+F213)</f>
        <v>127520</v>
      </c>
      <c r="G176" s="108">
        <f aca="true" t="shared" si="93" ref="G176:L176">SUM(G177+G191+G204+G213)</f>
        <v>0</v>
      </c>
      <c r="H176" s="108">
        <f t="shared" si="93"/>
        <v>960</v>
      </c>
      <c r="I176" s="108">
        <f t="shared" si="93"/>
        <v>417892</v>
      </c>
      <c r="J176" s="108">
        <f t="shared" si="93"/>
        <v>0</v>
      </c>
      <c r="K176" s="108">
        <f t="shared" si="93"/>
        <v>0</v>
      </c>
      <c r="L176" s="108">
        <f t="shared" si="93"/>
        <v>0</v>
      </c>
      <c r="M176" s="108">
        <f aca="true" t="shared" si="94" ref="M176:M187">C176</f>
        <v>546372</v>
      </c>
      <c r="N176" s="108">
        <f>C176</f>
        <v>546372</v>
      </c>
      <c r="O176" s="66"/>
    </row>
    <row r="177" spans="1:15" ht="14.25" customHeight="1">
      <c r="A177" s="22" t="s">
        <v>41</v>
      </c>
      <c r="B177" s="19" t="s">
        <v>48</v>
      </c>
      <c r="C177" s="20">
        <f aca="true" t="shared" si="95" ref="C177:L177">SUM(C178)</f>
        <v>544712</v>
      </c>
      <c r="D177" s="20">
        <f t="shared" si="95"/>
        <v>0</v>
      </c>
      <c r="E177" s="20">
        <f t="shared" si="95"/>
        <v>0</v>
      </c>
      <c r="F177" s="20">
        <f t="shared" si="95"/>
        <v>126820</v>
      </c>
      <c r="G177" s="20">
        <f t="shared" si="95"/>
        <v>0</v>
      </c>
      <c r="H177" s="20">
        <f t="shared" si="95"/>
        <v>0</v>
      </c>
      <c r="I177" s="20">
        <f t="shared" si="95"/>
        <v>417892</v>
      </c>
      <c r="J177" s="20">
        <f t="shared" si="95"/>
        <v>0</v>
      </c>
      <c r="K177" s="20">
        <f t="shared" si="95"/>
        <v>0</v>
      </c>
      <c r="L177" s="20">
        <f t="shared" si="95"/>
        <v>0</v>
      </c>
      <c r="M177" s="20">
        <f t="shared" si="94"/>
        <v>544712</v>
      </c>
      <c r="N177" s="110">
        <f t="shared" si="74"/>
        <v>544712</v>
      </c>
      <c r="O177" s="66"/>
    </row>
    <row r="178" spans="1:15" ht="14.25" customHeight="1">
      <c r="A178" s="18">
        <v>3</v>
      </c>
      <c r="B178" s="19" t="s">
        <v>20</v>
      </c>
      <c r="C178" s="20">
        <f aca="true" t="shared" si="96" ref="C178:H178">SUM(C179+C183+C188)</f>
        <v>544712</v>
      </c>
      <c r="D178" s="20">
        <f t="shared" si="96"/>
        <v>0</v>
      </c>
      <c r="E178" s="20">
        <f t="shared" si="96"/>
        <v>0</v>
      </c>
      <c r="F178" s="20">
        <f t="shared" si="96"/>
        <v>126820</v>
      </c>
      <c r="G178" s="20">
        <f t="shared" si="96"/>
        <v>0</v>
      </c>
      <c r="H178" s="20">
        <f t="shared" si="96"/>
        <v>0</v>
      </c>
      <c r="I178" s="20">
        <f>SUM(I179+I183+I188)</f>
        <v>417892</v>
      </c>
      <c r="J178" s="20">
        <f>SUM(J179+J183+J188)</f>
        <v>0</v>
      </c>
      <c r="K178" s="20">
        <f>SUM(K179+K183+K188)</f>
        <v>0</v>
      </c>
      <c r="L178" s="20">
        <f>SUM(L179+L183+L188)</f>
        <v>0</v>
      </c>
      <c r="M178" s="20">
        <f t="shared" si="94"/>
        <v>544712</v>
      </c>
      <c r="N178" s="110">
        <f t="shared" si="74"/>
        <v>544712</v>
      </c>
      <c r="O178" s="66"/>
    </row>
    <row r="179" spans="1:15" ht="14.25" customHeight="1">
      <c r="A179" s="18">
        <v>31</v>
      </c>
      <c r="B179" s="19" t="s">
        <v>21</v>
      </c>
      <c r="C179" s="20">
        <f aca="true" t="shared" si="97" ref="C179:H179">SUM(C180:C182)</f>
        <v>363462</v>
      </c>
      <c r="D179" s="20">
        <f t="shared" si="97"/>
        <v>0</v>
      </c>
      <c r="E179" s="20">
        <f t="shared" si="97"/>
        <v>0</v>
      </c>
      <c r="F179" s="20">
        <f t="shared" si="97"/>
        <v>0</v>
      </c>
      <c r="G179" s="20">
        <f t="shared" si="97"/>
        <v>0</v>
      </c>
      <c r="H179" s="20">
        <f t="shared" si="97"/>
        <v>0</v>
      </c>
      <c r="I179" s="20">
        <f>SUM(I180:I182)</f>
        <v>363462</v>
      </c>
      <c r="J179" s="20">
        <f>SUM(J180:J182)</f>
        <v>0</v>
      </c>
      <c r="K179" s="20">
        <f>SUM(K180:K182)</f>
        <v>0</v>
      </c>
      <c r="L179" s="20">
        <f>SUM(L180:L182)</f>
        <v>0</v>
      </c>
      <c r="M179" s="20">
        <f t="shared" si="94"/>
        <v>363462</v>
      </c>
      <c r="N179" s="110">
        <f t="shared" si="74"/>
        <v>363462</v>
      </c>
      <c r="O179" s="66"/>
    </row>
    <row r="180" spans="1:15" ht="14.25" customHeight="1">
      <c r="A180" s="41">
        <v>311</v>
      </c>
      <c r="B180" s="46" t="s">
        <v>22</v>
      </c>
      <c r="C180" s="47">
        <f>SUM(D180:L180)</f>
        <v>298850</v>
      </c>
      <c r="D180" s="47"/>
      <c r="E180" s="47"/>
      <c r="F180" s="47"/>
      <c r="G180" s="47"/>
      <c r="H180" s="47"/>
      <c r="I180" s="47">
        <v>298850</v>
      </c>
      <c r="J180" s="47"/>
      <c r="K180" s="47"/>
      <c r="L180" s="47"/>
      <c r="M180" s="47">
        <f t="shared" si="94"/>
        <v>298850</v>
      </c>
      <c r="N180" s="112">
        <f t="shared" si="74"/>
        <v>298850</v>
      </c>
      <c r="O180" s="111"/>
    </row>
    <row r="181" spans="1:15" ht="14.25" customHeight="1">
      <c r="A181" s="41">
        <v>312</v>
      </c>
      <c r="B181" s="46" t="s">
        <v>23</v>
      </c>
      <c r="C181" s="47">
        <f>SUM(D181:L181)</f>
        <v>15300</v>
      </c>
      <c r="D181" s="47"/>
      <c r="E181" s="47"/>
      <c r="F181" s="47"/>
      <c r="G181" s="47"/>
      <c r="H181" s="47"/>
      <c r="I181" s="47">
        <v>15300</v>
      </c>
      <c r="J181" s="47"/>
      <c r="K181" s="47"/>
      <c r="L181" s="47"/>
      <c r="M181" s="47">
        <f t="shared" si="94"/>
        <v>15300</v>
      </c>
      <c r="N181" s="112">
        <f t="shared" si="74"/>
        <v>15300</v>
      </c>
      <c r="O181" s="111"/>
    </row>
    <row r="182" spans="1:15" ht="14.25" customHeight="1">
      <c r="A182" s="41">
        <v>313</v>
      </c>
      <c r="B182" s="46" t="s">
        <v>24</v>
      </c>
      <c r="C182" s="47">
        <f>SUM(D182:L182)</f>
        <v>49312</v>
      </c>
      <c r="D182" s="47"/>
      <c r="E182" s="47"/>
      <c r="F182" s="47"/>
      <c r="G182" s="47"/>
      <c r="H182" s="47"/>
      <c r="I182" s="47">
        <v>49312</v>
      </c>
      <c r="J182" s="47"/>
      <c r="K182" s="47"/>
      <c r="L182" s="47"/>
      <c r="M182" s="47">
        <f t="shared" si="94"/>
        <v>49312</v>
      </c>
      <c r="N182" s="112">
        <f t="shared" si="74"/>
        <v>49312</v>
      </c>
      <c r="O182" s="111"/>
    </row>
    <row r="183" spans="1:15" s="60" customFormat="1" ht="14.25" customHeight="1">
      <c r="A183" s="18">
        <v>32</v>
      </c>
      <c r="B183" s="19" t="s">
        <v>25</v>
      </c>
      <c r="C183" s="20">
        <f aca="true" t="shared" si="98" ref="C183:L183">SUM(C184:C187)</f>
        <v>181250</v>
      </c>
      <c r="D183" s="20">
        <f t="shared" si="98"/>
        <v>0</v>
      </c>
      <c r="E183" s="20">
        <f t="shared" si="98"/>
        <v>0</v>
      </c>
      <c r="F183" s="20">
        <f t="shared" si="98"/>
        <v>126820</v>
      </c>
      <c r="G183" s="20">
        <f t="shared" si="98"/>
        <v>0</v>
      </c>
      <c r="H183" s="20">
        <f t="shared" si="98"/>
        <v>0</v>
      </c>
      <c r="I183" s="20">
        <f t="shared" si="98"/>
        <v>54430</v>
      </c>
      <c r="J183" s="20">
        <f t="shared" si="98"/>
        <v>0</v>
      </c>
      <c r="K183" s="20">
        <f t="shared" si="98"/>
        <v>0</v>
      </c>
      <c r="L183" s="20">
        <f t="shared" si="98"/>
        <v>0</v>
      </c>
      <c r="M183" s="20">
        <f t="shared" si="94"/>
        <v>181250</v>
      </c>
      <c r="N183" s="110">
        <f t="shared" si="74"/>
        <v>181250</v>
      </c>
      <c r="O183" s="66"/>
    </row>
    <row r="184" spans="1:15" ht="14.25" customHeight="1">
      <c r="A184" s="41">
        <v>321</v>
      </c>
      <c r="B184" s="46" t="s">
        <v>26</v>
      </c>
      <c r="C184" s="47">
        <f>SUM(D184:L184)</f>
        <v>56435</v>
      </c>
      <c r="D184" s="47"/>
      <c r="E184" s="47"/>
      <c r="F184" s="47">
        <v>3675</v>
      </c>
      <c r="G184" s="47"/>
      <c r="H184" s="47"/>
      <c r="I184" s="47">
        <v>52760</v>
      </c>
      <c r="J184" s="47"/>
      <c r="K184" s="47"/>
      <c r="L184" s="47"/>
      <c r="M184" s="47">
        <f t="shared" si="94"/>
        <v>56435</v>
      </c>
      <c r="N184" s="112">
        <f t="shared" si="74"/>
        <v>56435</v>
      </c>
      <c r="O184" s="111"/>
    </row>
    <row r="185" spans="1:15" ht="14.25" customHeight="1">
      <c r="A185" s="41">
        <v>322</v>
      </c>
      <c r="B185" s="46" t="s">
        <v>27</v>
      </c>
      <c r="C185" s="47">
        <f>SUM(D185:L185)</f>
        <v>33900</v>
      </c>
      <c r="D185" s="47"/>
      <c r="E185" s="47"/>
      <c r="F185" s="47">
        <v>33900</v>
      </c>
      <c r="G185" s="47"/>
      <c r="H185" s="47"/>
      <c r="I185" s="47"/>
      <c r="J185" s="47"/>
      <c r="K185" s="47"/>
      <c r="L185" s="47"/>
      <c r="M185" s="47">
        <f t="shared" si="94"/>
        <v>33900</v>
      </c>
      <c r="N185" s="112">
        <f t="shared" si="74"/>
        <v>33900</v>
      </c>
      <c r="O185" s="111"/>
    </row>
    <row r="186" spans="1:15" ht="14.25" customHeight="1">
      <c r="A186" s="41">
        <v>323</v>
      </c>
      <c r="B186" s="46" t="s">
        <v>28</v>
      </c>
      <c r="C186" s="47">
        <f>SUM(D186:L186)</f>
        <v>85403</v>
      </c>
      <c r="D186" s="47"/>
      <c r="E186" s="47"/>
      <c r="F186" s="47">
        <v>85403</v>
      </c>
      <c r="G186" s="47"/>
      <c r="H186" s="47"/>
      <c r="I186" s="47"/>
      <c r="J186" s="47"/>
      <c r="K186" s="47"/>
      <c r="L186" s="47"/>
      <c r="M186" s="47">
        <f t="shared" si="94"/>
        <v>85403</v>
      </c>
      <c r="N186" s="112">
        <f t="shared" si="74"/>
        <v>85403</v>
      </c>
      <c r="O186" s="111"/>
    </row>
    <row r="187" spans="1:15" ht="14.25" customHeight="1">
      <c r="A187" s="41">
        <v>329</v>
      </c>
      <c r="B187" s="46" t="s">
        <v>29</v>
      </c>
      <c r="C187" s="47">
        <f>SUM(D187:L187)</f>
        <v>5512</v>
      </c>
      <c r="D187" s="47"/>
      <c r="E187" s="47"/>
      <c r="F187" s="47">
        <v>3842</v>
      </c>
      <c r="G187" s="47"/>
      <c r="H187" s="47"/>
      <c r="I187" s="47">
        <v>1670</v>
      </c>
      <c r="J187" s="47"/>
      <c r="K187" s="47"/>
      <c r="L187" s="47"/>
      <c r="M187" s="47">
        <f t="shared" si="94"/>
        <v>5512</v>
      </c>
      <c r="N187" s="112">
        <f t="shared" si="74"/>
        <v>5512</v>
      </c>
      <c r="O187" s="111"/>
    </row>
    <row r="188" spans="1:15" ht="14.25" customHeight="1" hidden="1">
      <c r="A188" s="18">
        <v>34</v>
      </c>
      <c r="B188" s="19" t="s">
        <v>30</v>
      </c>
      <c r="C188" s="20">
        <f aca="true" t="shared" si="99" ref="C188:M188">SUM(C189)</f>
        <v>0</v>
      </c>
      <c r="D188" s="20">
        <f t="shared" si="99"/>
        <v>0</v>
      </c>
      <c r="E188" s="20">
        <f t="shared" si="99"/>
        <v>0</v>
      </c>
      <c r="F188" s="20">
        <f t="shared" si="99"/>
        <v>0</v>
      </c>
      <c r="G188" s="20">
        <f t="shared" si="99"/>
        <v>0</v>
      </c>
      <c r="H188" s="20">
        <f t="shared" si="99"/>
        <v>0</v>
      </c>
      <c r="I188" s="20">
        <f t="shared" si="99"/>
        <v>0</v>
      </c>
      <c r="J188" s="20">
        <f t="shared" si="99"/>
        <v>0</v>
      </c>
      <c r="K188" s="20">
        <f t="shared" si="99"/>
        <v>0</v>
      </c>
      <c r="L188" s="20">
        <f t="shared" si="99"/>
        <v>0</v>
      </c>
      <c r="M188" s="20">
        <f t="shared" si="99"/>
        <v>0</v>
      </c>
      <c r="N188" s="110">
        <f t="shared" si="74"/>
        <v>0</v>
      </c>
      <c r="O188" s="66"/>
    </row>
    <row r="189" spans="1:15" ht="14.25" customHeight="1" hidden="1">
      <c r="A189" s="41">
        <v>343</v>
      </c>
      <c r="B189" s="46" t="s">
        <v>31</v>
      </c>
      <c r="C189" s="47">
        <f>SUM(D189:L189)</f>
        <v>0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>
        <f>C189</f>
        <v>0</v>
      </c>
      <c r="N189" s="110">
        <f t="shared" si="74"/>
        <v>0</v>
      </c>
      <c r="O189" s="66"/>
    </row>
    <row r="190" spans="1:15" ht="14.25" customHeight="1" hidden="1">
      <c r="A190" s="41"/>
      <c r="B190" s="46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110">
        <f t="shared" si="74"/>
        <v>0</v>
      </c>
      <c r="O190" s="66"/>
    </row>
    <row r="191" spans="1:15" s="60" customFormat="1" ht="14.25" customHeight="1">
      <c r="A191" s="55" t="s">
        <v>41</v>
      </c>
      <c r="B191" s="53" t="s">
        <v>59</v>
      </c>
      <c r="C191" s="54">
        <f aca="true" t="shared" si="100" ref="C191:L191">SUM(C192)</f>
        <v>960</v>
      </c>
      <c r="D191" s="54">
        <f t="shared" si="100"/>
        <v>0</v>
      </c>
      <c r="E191" s="54">
        <f t="shared" si="100"/>
        <v>0</v>
      </c>
      <c r="F191" s="54">
        <f t="shared" si="100"/>
        <v>0</v>
      </c>
      <c r="G191" s="54">
        <f t="shared" si="100"/>
        <v>0</v>
      </c>
      <c r="H191" s="54">
        <f t="shared" si="100"/>
        <v>960</v>
      </c>
      <c r="I191" s="54">
        <f t="shared" si="100"/>
        <v>0</v>
      </c>
      <c r="J191" s="54">
        <f t="shared" si="100"/>
        <v>0</v>
      </c>
      <c r="K191" s="54">
        <f t="shared" si="100"/>
        <v>0</v>
      </c>
      <c r="L191" s="54">
        <f t="shared" si="100"/>
        <v>0</v>
      </c>
      <c r="M191" s="54">
        <f>C191</f>
        <v>960</v>
      </c>
      <c r="N191" s="113">
        <f t="shared" si="74"/>
        <v>960</v>
      </c>
      <c r="O191" s="66"/>
    </row>
    <row r="192" spans="1:15" ht="14.25" customHeight="1">
      <c r="A192" s="18">
        <v>3</v>
      </c>
      <c r="B192" s="19" t="s">
        <v>20</v>
      </c>
      <c r="C192" s="20">
        <f aca="true" t="shared" si="101" ref="C192:H192">SUM(C193+C197+C202)</f>
        <v>960</v>
      </c>
      <c r="D192" s="20">
        <f t="shared" si="101"/>
        <v>0</v>
      </c>
      <c r="E192" s="20">
        <f t="shared" si="101"/>
        <v>0</v>
      </c>
      <c r="F192" s="20">
        <f t="shared" si="101"/>
        <v>0</v>
      </c>
      <c r="G192" s="20">
        <f t="shared" si="101"/>
        <v>0</v>
      </c>
      <c r="H192" s="20">
        <f t="shared" si="101"/>
        <v>960</v>
      </c>
      <c r="I192" s="20">
        <f>SUM(I193+I197+I202)</f>
        <v>0</v>
      </c>
      <c r="J192" s="20">
        <f>SUM(J193+J197+J202)</f>
        <v>0</v>
      </c>
      <c r="K192" s="20">
        <f>SUM(K193+K197+K202)</f>
        <v>0</v>
      </c>
      <c r="L192" s="20">
        <f>SUM(L193+L197+L202)</f>
        <v>0</v>
      </c>
      <c r="M192" s="20">
        <f>C192</f>
        <v>960</v>
      </c>
      <c r="N192" s="110">
        <f t="shared" si="74"/>
        <v>960</v>
      </c>
      <c r="O192" s="66"/>
    </row>
    <row r="193" spans="1:15" ht="14.25" customHeight="1" hidden="1">
      <c r="A193" s="18">
        <v>31</v>
      </c>
      <c r="B193" s="19" t="s">
        <v>21</v>
      </c>
      <c r="C193" s="20">
        <f>SUM(C194:C196)</f>
        <v>0</v>
      </c>
      <c r="D193" s="20">
        <f aca="true" t="shared" si="102" ref="D193:M193">SUM(D194:D196)</f>
        <v>0</v>
      </c>
      <c r="E193" s="20">
        <f t="shared" si="102"/>
        <v>0</v>
      </c>
      <c r="F193" s="20">
        <f t="shared" si="102"/>
        <v>0</v>
      </c>
      <c r="G193" s="20">
        <f t="shared" si="102"/>
        <v>0</v>
      </c>
      <c r="H193" s="20">
        <f>SUM(H194:H196)</f>
        <v>0</v>
      </c>
      <c r="I193" s="20">
        <f t="shared" si="102"/>
        <v>0</v>
      </c>
      <c r="J193" s="20">
        <f t="shared" si="102"/>
        <v>0</v>
      </c>
      <c r="K193" s="20">
        <f t="shared" si="102"/>
        <v>0</v>
      </c>
      <c r="L193" s="20">
        <f t="shared" si="102"/>
        <v>0</v>
      </c>
      <c r="M193" s="20">
        <f t="shared" si="102"/>
        <v>0</v>
      </c>
      <c r="N193" s="110">
        <f t="shared" si="74"/>
        <v>0</v>
      </c>
      <c r="O193" s="66"/>
    </row>
    <row r="194" spans="1:15" ht="14.25" customHeight="1" hidden="1">
      <c r="A194" s="41">
        <v>311</v>
      </c>
      <c r="B194" s="46" t="s">
        <v>22</v>
      </c>
      <c r="C194" s="47">
        <f>SUM(D194:L194)</f>
        <v>0</v>
      </c>
      <c r="D194" s="47">
        <v>0</v>
      </c>
      <c r="E194" s="47"/>
      <c r="F194" s="47"/>
      <c r="G194" s="47"/>
      <c r="H194" s="47"/>
      <c r="I194" s="47"/>
      <c r="J194" s="47"/>
      <c r="K194" s="47"/>
      <c r="L194" s="47"/>
      <c r="M194" s="47">
        <f aca="true" t="shared" si="103" ref="M194:M201">C194</f>
        <v>0</v>
      </c>
      <c r="N194" s="110">
        <f t="shared" si="74"/>
        <v>0</v>
      </c>
      <c r="O194" s="66"/>
    </row>
    <row r="195" spans="1:15" ht="14.25" customHeight="1" hidden="1">
      <c r="A195" s="41">
        <v>312</v>
      </c>
      <c r="B195" s="46" t="s">
        <v>23</v>
      </c>
      <c r="C195" s="47">
        <f>SUM(D195:L195)</f>
        <v>0</v>
      </c>
      <c r="D195" s="47">
        <v>0</v>
      </c>
      <c r="E195" s="47"/>
      <c r="F195" s="47"/>
      <c r="G195" s="47"/>
      <c r="H195" s="47"/>
      <c r="I195" s="47"/>
      <c r="J195" s="47"/>
      <c r="K195" s="47"/>
      <c r="L195" s="47"/>
      <c r="M195" s="47">
        <f t="shared" si="103"/>
        <v>0</v>
      </c>
      <c r="N195" s="110">
        <f t="shared" si="74"/>
        <v>0</v>
      </c>
      <c r="O195" s="66"/>
    </row>
    <row r="196" spans="1:15" ht="14.25" customHeight="1" hidden="1">
      <c r="A196" s="41">
        <v>313</v>
      </c>
      <c r="B196" s="46" t="s">
        <v>24</v>
      </c>
      <c r="C196" s="47">
        <f>SUM(D196:L196)</f>
        <v>0</v>
      </c>
      <c r="D196" s="47">
        <v>0</v>
      </c>
      <c r="E196" s="47"/>
      <c r="F196" s="47"/>
      <c r="G196" s="47"/>
      <c r="H196" s="47"/>
      <c r="I196" s="47"/>
      <c r="J196" s="47"/>
      <c r="K196" s="47"/>
      <c r="L196" s="47"/>
      <c r="M196" s="47">
        <f t="shared" si="103"/>
        <v>0</v>
      </c>
      <c r="N196" s="110">
        <f aca="true" t="shared" si="104" ref="N196:N259">C196</f>
        <v>0</v>
      </c>
      <c r="O196" s="66"/>
    </row>
    <row r="197" spans="1:15" ht="14.25" customHeight="1">
      <c r="A197" s="18">
        <v>32</v>
      </c>
      <c r="B197" s="19" t="s">
        <v>25</v>
      </c>
      <c r="C197" s="20">
        <f aca="true" t="shared" si="105" ref="C197:H197">SUM(C198:C201)</f>
        <v>960</v>
      </c>
      <c r="D197" s="20">
        <f t="shared" si="105"/>
        <v>0</v>
      </c>
      <c r="E197" s="20">
        <f t="shared" si="105"/>
        <v>0</v>
      </c>
      <c r="F197" s="20">
        <f t="shared" si="105"/>
        <v>0</v>
      </c>
      <c r="G197" s="20">
        <f t="shared" si="105"/>
        <v>0</v>
      </c>
      <c r="H197" s="20">
        <f t="shared" si="105"/>
        <v>960</v>
      </c>
      <c r="I197" s="20">
        <f>SUM(I198:I201)</f>
        <v>0</v>
      </c>
      <c r="J197" s="20">
        <f>SUM(J198:J201)</f>
        <v>0</v>
      </c>
      <c r="K197" s="20">
        <f>SUM(K198:K201)</f>
        <v>0</v>
      </c>
      <c r="L197" s="20">
        <f>SUM(L198:L201)</f>
        <v>0</v>
      </c>
      <c r="M197" s="20">
        <f t="shared" si="103"/>
        <v>960</v>
      </c>
      <c r="N197" s="110">
        <f t="shared" si="104"/>
        <v>960</v>
      </c>
      <c r="O197" s="66"/>
    </row>
    <row r="198" spans="1:15" s="21" customFormat="1" ht="14.25" customHeight="1" hidden="1">
      <c r="A198" s="41">
        <v>321</v>
      </c>
      <c r="B198" s="46" t="s">
        <v>26</v>
      </c>
      <c r="C198" s="47">
        <f>SUM(D198:L198)</f>
        <v>0</v>
      </c>
      <c r="D198" s="47">
        <v>0</v>
      </c>
      <c r="E198" s="47"/>
      <c r="F198" s="47"/>
      <c r="G198" s="47"/>
      <c r="H198" s="47">
        <v>0</v>
      </c>
      <c r="I198" s="47"/>
      <c r="J198" s="47"/>
      <c r="K198" s="47"/>
      <c r="L198" s="47"/>
      <c r="M198" s="47">
        <f t="shared" si="103"/>
        <v>0</v>
      </c>
      <c r="N198" s="110">
        <f t="shared" si="104"/>
        <v>0</v>
      </c>
      <c r="O198" s="66"/>
    </row>
    <row r="199" spans="1:15" ht="17.25" customHeight="1">
      <c r="A199" s="41">
        <v>322</v>
      </c>
      <c r="B199" s="46" t="s">
        <v>27</v>
      </c>
      <c r="C199" s="47">
        <f>SUM(D199:L199)</f>
        <v>960</v>
      </c>
      <c r="D199" s="47">
        <v>0</v>
      </c>
      <c r="E199" s="47">
        <v>0</v>
      </c>
      <c r="F199" s="47">
        <v>0</v>
      </c>
      <c r="G199" s="47">
        <v>0</v>
      </c>
      <c r="H199" s="47">
        <v>960</v>
      </c>
      <c r="I199" s="47">
        <v>0</v>
      </c>
      <c r="J199" s="47">
        <v>0</v>
      </c>
      <c r="K199" s="47">
        <v>0</v>
      </c>
      <c r="L199" s="47">
        <v>0</v>
      </c>
      <c r="M199" s="47">
        <f t="shared" si="103"/>
        <v>960</v>
      </c>
      <c r="N199" s="112">
        <f t="shared" si="104"/>
        <v>960</v>
      </c>
      <c r="O199" s="111"/>
    </row>
    <row r="200" spans="1:15" ht="17.25" customHeight="1" hidden="1">
      <c r="A200" s="41">
        <v>323</v>
      </c>
      <c r="B200" s="46" t="s">
        <v>28</v>
      </c>
      <c r="C200" s="47">
        <f>SUM(D200:L200)</f>
        <v>0</v>
      </c>
      <c r="D200" s="47"/>
      <c r="E200" s="47"/>
      <c r="F200" s="47"/>
      <c r="G200" s="47"/>
      <c r="H200" s="47">
        <v>0</v>
      </c>
      <c r="I200" s="47"/>
      <c r="J200" s="47"/>
      <c r="K200" s="47"/>
      <c r="L200" s="47"/>
      <c r="M200" s="47">
        <f t="shared" si="103"/>
        <v>0</v>
      </c>
      <c r="N200" s="110">
        <f t="shared" si="104"/>
        <v>0</v>
      </c>
      <c r="O200" s="66"/>
    </row>
    <row r="201" spans="1:15" ht="17.25" customHeight="1" hidden="1">
      <c r="A201" s="41">
        <v>329</v>
      </c>
      <c r="B201" s="46" t="s">
        <v>29</v>
      </c>
      <c r="C201" s="47">
        <f>SUM(D201:L201)</f>
        <v>0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>
        <f t="shared" si="103"/>
        <v>0</v>
      </c>
      <c r="N201" s="110">
        <f t="shared" si="104"/>
        <v>0</v>
      </c>
      <c r="O201" s="66"/>
    </row>
    <row r="202" spans="1:15" ht="17.25" customHeight="1" hidden="1">
      <c r="A202" s="18">
        <v>34</v>
      </c>
      <c r="B202" s="19" t="s">
        <v>30</v>
      </c>
      <c r="C202" s="20">
        <f>SUM(C203)</f>
        <v>0</v>
      </c>
      <c r="D202" s="20">
        <f aca="true" t="shared" si="106" ref="D202:M202">SUM(D203)</f>
        <v>0</v>
      </c>
      <c r="E202" s="20">
        <f t="shared" si="106"/>
        <v>0</v>
      </c>
      <c r="F202" s="20">
        <f t="shared" si="106"/>
        <v>0</v>
      </c>
      <c r="G202" s="20">
        <f t="shared" si="106"/>
        <v>0</v>
      </c>
      <c r="H202" s="20">
        <f t="shared" si="106"/>
        <v>0</v>
      </c>
      <c r="I202" s="20">
        <f t="shared" si="106"/>
        <v>0</v>
      </c>
      <c r="J202" s="20">
        <f t="shared" si="106"/>
        <v>0</v>
      </c>
      <c r="K202" s="20">
        <f t="shared" si="106"/>
        <v>0</v>
      </c>
      <c r="L202" s="20">
        <f t="shared" si="106"/>
        <v>0</v>
      </c>
      <c r="M202" s="20">
        <f t="shared" si="106"/>
        <v>0</v>
      </c>
      <c r="N202" s="110">
        <f t="shared" si="104"/>
        <v>0</v>
      </c>
      <c r="O202" s="66"/>
    </row>
    <row r="203" spans="1:15" ht="17.25" customHeight="1" hidden="1">
      <c r="A203" s="41">
        <v>343</v>
      </c>
      <c r="B203" s="46" t="s">
        <v>31</v>
      </c>
      <c r="C203" s="47">
        <f>SUM(D203:L203)</f>
        <v>0</v>
      </c>
      <c r="D203" s="47"/>
      <c r="E203" s="47"/>
      <c r="F203" s="47"/>
      <c r="G203" s="47"/>
      <c r="H203" s="47"/>
      <c r="I203" s="47"/>
      <c r="J203" s="47"/>
      <c r="K203" s="47"/>
      <c r="L203" s="47"/>
      <c r="M203" s="47">
        <f>C203</f>
        <v>0</v>
      </c>
      <c r="N203" s="110">
        <f t="shared" si="104"/>
        <v>0</v>
      </c>
      <c r="O203" s="66"/>
    </row>
    <row r="204" spans="1:15" s="60" customFormat="1" ht="17.25" customHeight="1" hidden="1">
      <c r="A204" s="55" t="s">
        <v>41</v>
      </c>
      <c r="B204" s="53" t="s">
        <v>78</v>
      </c>
      <c r="C204" s="54">
        <f aca="true" t="shared" si="107" ref="C204:M204">SUM(C208+C205)</f>
        <v>0</v>
      </c>
      <c r="D204" s="54">
        <f t="shared" si="107"/>
        <v>0</v>
      </c>
      <c r="E204" s="54">
        <f t="shared" si="107"/>
        <v>0</v>
      </c>
      <c r="F204" s="54">
        <f t="shared" si="107"/>
        <v>0</v>
      </c>
      <c r="G204" s="54">
        <f t="shared" si="107"/>
        <v>0</v>
      </c>
      <c r="H204" s="54">
        <f t="shared" si="107"/>
        <v>0</v>
      </c>
      <c r="I204" s="54">
        <f t="shared" si="107"/>
        <v>0</v>
      </c>
      <c r="J204" s="54">
        <f t="shared" si="107"/>
        <v>0</v>
      </c>
      <c r="K204" s="54">
        <f t="shared" si="107"/>
        <v>0</v>
      </c>
      <c r="L204" s="54">
        <f t="shared" si="107"/>
        <v>0</v>
      </c>
      <c r="M204" s="54">
        <f t="shared" si="107"/>
        <v>0</v>
      </c>
      <c r="N204" s="110">
        <f t="shared" si="104"/>
        <v>0</v>
      </c>
      <c r="O204" s="66"/>
    </row>
    <row r="205" spans="1:15" ht="17.25" customHeight="1" hidden="1">
      <c r="A205" s="18">
        <v>32</v>
      </c>
      <c r="B205" s="19" t="s">
        <v>25</v>
      </c>
      <c r="C205" s="20">
        <f aca="true" t="shared" si="108" ref="C205:M205">SUM(C206:C207)</f>
        <v>0</v>
      </c>
      <c r="D205" s="20">
        <f t="shared" si="108"/>
        <v>0</v>
      </c>
      <c r="E205" s="20">
        <f t="shared" si="108"/>
        <v>0</v>
      </c>
      <c r="F205" s="20">
        <f t="shared" si="108"/>
        <v>0</v>
      </c>
      <c r="G205" s="20">
        <f t="shared" si="108"/>
        <v>0</v>
      </c>
      <c r="H205" s="20">
        <f t="shared" si="108"/>
        <v>0</v>
      </c>
      <c r="I205" s="20">
        <f t="shared" si="108"/>
        <v>0</v>
      </c>
      <c r="J205" s="20">
        <f t="shared" si="108"/>
        <v>0</v>
      </c>
      <c r="K205" s="20">
        <f t="shared" si="108"/>
        <v>0</v>
      </c>
      <c r="L205" s="20">
        <f t="shared" si="108"/>
        <v>0</v>
      </c>
      <c r="M205" s="20">
        <f t="shared" si="108"/>
        <v>0</v>
      </c>
      <c r="N205" s="110">
        <f t="shared" si="104"/>
        <v>0</v>
      </c>
      <c r="O205" s="66"/>
    </row>
    <row r="206" spans="1:15" s="21" customFormat="1" ht="17.25" customHeight="1" hidden="1">
      <c r="A206" s="41">
        <v>321</v>
      </c>
      <c r="B206" s="46" t="s">
        <v>26</v>
      </c>
      <c r="C206" s="47">
        <f>SUM(D206:L206)</f>
        <v>0</v>
      </c>
      <c r="D206" s="47">
        <v>0</v>
      </c>
      <c r="E206" s="47"/>
      <c r="F206" s="47"/>
      <c r="G206" s="47">
        <v>0</v>
      </c>
      <c r="H206" s="47">
        <v>0</v>
      </c>
      <c r="I206" s="47"/>
      <c r="J206" s="47"/>
      <c r="K206" s="47"/>
      <c r="L206" s="47"/>
      <c r="M206" s="47">
        <f>C206</f>
        <v>0</v>
      </c>
      <c r="N206" s="110">
        <f t="shared" si="104"/>
        <v>0</v>
      </c>
      <c r="O206" s="66"/>
    </row>
    <row r="207" spans="1:15" s="58" customFormat="1" ht="17.25" customHeight="1" hidden="1">
      <c r="A207" s="73">
        <v>322</v>
      </c>
      <c r="B207" s="74" t="s">
        <v>27</v>
      </c>
      <c r="C207" s="75">
        <f>SUM(D207:L207)</f>
        <v>0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/>
      <c r="J207" s="75"/>
      <c r="K207" s="75"/>
      <c r="L207" s="75"/>
      <c r="M207" s="75">
        <f>C207</f>
        <v>0</v>
      </c>
      <c r="N207" s="110">
        <f t="shared" si="104"/>
        <v>0</v>
      </c>
      <c r="O207" s="66"/>
    </row>
    <row r="208" spans="1:15" ht="17.25" customHeight="1" hidden="1">
      <c r="A208" s="18">
        <v>4</v>
      </c>
      <c r="B208" s="19" t="s">
        <v>33</v>
      </c>
      <c r="C208" s="20">
        <f aca="true" t="shared" si="109" ref="C208:M208">SUM(C209+C211)</f>
        <v>0</v>
      </c>
      <c r="D208" s="20">
        <f t="shared" si="109"/>
        <v>0</v>
      </c>
      <c r="E208" s="20">
        <f t="shared" si="109"/>
        <v>0</v>
      </c>
      <c r="F208" s="20">
        <f t="shared" si="109"/>
        <v>0</v>
      </c>
      <c r="G208" s="20">
        <f t="shared" si="109"/>
        <v>0</v>
      </c>
      <c r="H208" s="20">
        <f t="shared" si="109"/>
        <v>0</v>
      </c>
      <c r="I208" s="20">
        <f t="shared" si="109"/>
        <v>0</v>
      </c>
      <c r="J208" s="20">
        <f t="shared" si="109"/>
        <v>0</v>
      </c>
      <c r="K208" s="20">
        <f t="shared" si="109"/>
        <v>0</v>
      </c>
      <c r="L208" s="20">
        <f t="shared" si="109"/>
        <v>0</v>
      </c>
      <c r="M208" s="20">
        <f t="shared" si="109"/>
        <v>0</v>
      </c>
      <c r="N208" s="110">
        <f t="shared" si="104"/>
        <v>0</v>
      </c>
      <c r="O208" s="66"/>
    </row>
    <row r="209" spans="1:15" ht="17.25" customHeight="1" hidden="1">
      <c r="A209" s="18">
        <v>41</v>
      </c>
      <c r="B209" s="19" t="s">
        <v>37</v>
      </c>
      <c r="C209" s="20">
        <f aca="true" t="shared" si="110" ref="C209:M209">SUM(C210)</f>
        <v>0</v>
      </c>
      <c r="D209" s="20">
        <f t="shared" si="110"/>
        <v>0</v>
      </c>
      <c r="E209" s="20">
        <f t="shared" si="110"/>
        <v>0</v>
      </c>
      <c r="F209" s="20">
        <f t="shared" si="110"/>
        <v>0</v>
      </c>
      <c r="G209" s="20">
        <f t="shared" si="110"/>
        <v>0</v>
      </c>
      <c r="H209" s="20">
        <f t="shared" si="110"/>
        <v>0</v>
      </c>
      <c r="I209" s="20">
        <f t="shared" si="110"/>
        <v>0</v>
      </c>
      <c r="J209" s="20">
        <f t="shared" si="110"/>
        <v>0</v>
      </c>
      <c r="K209" s="20">
        <f t="shared" si="110"/>
        <v>0</v>
      </c>
      <c r="L209" s="20">
        <f t="shared" si="110"/>
        <v>0</v>
      </c>
      <c r="M209" s="20">
        <f t="shared" si="110"/>
        <v>0</v>
      </c>
      <c r="N209" s="110">
        <f t="shared" si="104"/>
        <v>0</v>
      </c>
      <c r="O209" s="66"/>
    </row>
    <row r="210" spans="1:15" ht="17.25" customHeight="1" hidden="1">
      <c r="A210" s="41">
        <v>411</v>
      </c>
      <c r="B210" s="46" t="s">
        <v>35</v>
      </c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110">
        <f t="shared" si="104"/>
        <v>0</v>
      </c>
      <c r="O210" s="66"/>
    </row>
    <row r="211" spans="1:15" ht="17.25" customHeight="1" hidden="1">
      <c r="A211" s="18">
        <v>42</v>
      </c>
      <c r="B211" s="19" t="s">
        <v>34</v>
      </c>
      <c r="C211" s="20">
        <f aca="true" t="shared" si="111" ref="C211:M211">SUM(C212:C212)</f>
        <v>0</v>
      </c>
      <c r="D211" s="20">
        <f t="shared" si="111"/>
        <v>0</v>
      </c>
      <c r="E211" s="20">
        <f t="shared" si="111"/>
        <v>0</v>
      </c>
      <c r="F211" s="20">
        <f t="shared" si="111"/>
        <v>0</v>
      </c>
      <c r="G211" s="20">
        <f t="shared" si="111"/>
        <v>0</v>
      </c>
      <c r="H211" s="20">
        <f t="shared" si="111"/>
        <v>0</v>
      </c>
      <c r="I211" s="20">
        <f t="shared" si="111"/>
        <v>0</v>
      </c>
      <c r="J211" s="20">
        <f t="shared" si="111"/>
        <v>0</v>
      </c>
      <c r="K211" s="20">
        <f t="shared" si="111"/>
        <v>0</v>
      </c>
      <c r="L211" s="20">
        <f t="shared" si="111"/>
        <v>0</v>
      </c>
      <c r="M211" s="20">
        <f t="shared" si="111"/>
        <v>0</v>
      </c>
      <c r="N211" s="110">
        <f t="shared" si="104"/>
        <v>0</v>
      </c>
      <c r="O211" s="66"/>
    </row>
    <row r="212" spans="1:15" s="58" customFormat="1" ht="17.25" customHeight="1" hidden="1">
      <c r="A212" s="73">
        <v>422</v>
      </c>
      <c r="B212" s="74" t="s">
        <v>32</v>
      </c>
      <c r="C212" s="75">
        <f>SUM(D212:L212)</f>
        <v>0</v>
      </c>
      <c r="D212" s="75">
        <v>0</v>
      </c>
      <c r="E212" s="75">
        <v>0</v>
      </c>
      <c r="F212" s="75">
        <v>0</v>
      </c>
      <c r="G212" s="75">
        <v>0</v>
      </c>
      <c r="H212" s="75">
        <v>0</v>
      </c>
      <c r="I212" s="75">
        <v>0</v>
      </c>
      <c r="J212" s="75">
        <v>0</v>
      </c>
      <c r="K212" s="75">
        <v>0</v>
      </c>
      <c r="L212" s="75">
        <v>0</v>
      </c>
      <c r="M212" s="75">
        <f>C212</f>
        <v>0</v>
      </c>
      <c r="N212" s="110">
        <f t="shared" si="104"/>
        <v>0</v>
      </c>
      <c r="O212" s="66"/>
    </row>
    <row r="213" spans="1:15" s="60" customFormat="1" ht="17.25" customHeight="1">
      <c r="A213" s="55" t="s">
        <v>42</v>
      </c>
      <c r="B213" s="53" t="s">
        <v>72</v>
      </c>
      <c r="C213" s="54">
        <f aca="true" t="shared" si="112" ref="C213:L213">SUM(C214)</f>
        <v>700</v>
      </c>
      <c r="D213" s="54">
        <f t="shared" si="112"/>
        <v>0</v>
      </c>
      <c r="E213" s="54">
        <f t="shared" si="112"/>
        <v>0</v>
      </c>
      <c r="F213" s="54">
        <f t="shared" si="112"/>
        <v>700</v>
      </c>
      <c r="G213" s="54">
        <f t="shared" si="112"/>
        <v>0</v>
      </c>
      <c r="H213" s="54">
        <f t="shared" si="112"/>
        <v>0</v>
      </c>
      <c r="I213" s="54">
        <f t="shared" si="112"/>
        <v>0</v>
      </c>
      <c r="J213" s="54">
        <f t="shared" si="112"/>
        <v>0</v>
      </c>
      <c r="K213" s="54">
        <f t="shared" si="112"/>
        <v>0</v>
      </c>
      <c r="L213" s="54">
        <f t="shared" si="112"/>
        <v>0</v>
      </c>
      <c r="M213" s="54">
        <f>C213</f>
        <v>700</v>
      </c>
      <c r="N213" s="113">
        <f t="shared" si="104"/>
        <v>700</v>
      </c>
      <c r="O213" s="66"/>
    </row>
    <row r="214" spans="1:15" ht="15" customHeight="1">
      <c r="A214" s="18">
        <v>4</v>
      </c>
      <c r="B214" s="19" t="s">
        <v>33</v>
      </c>
      <c r="C214" s="20">
        <f aca="true" t="shared" si="113" ref="C214:L214">SUM(C215+C217)</f>
        <v>700</v>
      </c>
      <c r="D214" s="20">
        <f t="shared" si="113"/>
        <v>0</v>
      </c>
      <c r="E214" s="20">
        <f t="shared" si="113"/>
        <v>0</v>
      </c>
      <c r="F214" s="20">
        <f t="shared" si="113"/>
        <v>700</v>
      </c>
      <c r="G214" s="20">
        <f t="shared" si="113"/>
        <v>0</v>
      </c>
      <c r="H214" s="20">
        <f t="shared" si="113"/>
        <v>0</v>
      </c>
      <c r="I214" s="20">
        <f t="shared" si="113"/>
        <v>0</v>
      </c>
      <c r="J214" s="20">
        <f t="shared" si="113"/>
        <v>0</v>
      </c>
      <c r="K214" s="20">
        <f t="shared" si="113"/>
        <v>0</v>
      </c>
      <c r="L214" s="20">
        <f t="shared" si="113"/>
        <v>0</v>
      </c>
      <c r="M214" s="20">
        <f>C214</f>
        <v>700</v>
      </c>
      <c r="N214" s="110">
        <f t="shared" si="104"/>
        <v>700</v>
      </c>
      <c r="O214" s="66"/>
    </row>
    <row r="215" spans="1:15" ht="15" customHeight="1" hidden="1">
      <c r="A215" s="18">
        <v>41</v>
      </c>
      <c r="B215" s="19" t="s">
        <v>37</v>
      </c>
      <c r="C215" s="20">
        <f aca="true" t="shared" si="114" ref="C215:M215">SUM(C216)</f>
        <v>0</v>
      </c>
      <c r="D215" s="20">
        <f t="shared" si="114"/>
        <v>0</v>
      </c>
      <c r="E215" s="20">
        <f t="shared" si="114"/>
        <v>0</v>
      </c>
      <c r="F215" s="20">
        <f t="shared" si="114"/>
        <v>0</v>
      </c>
      <c r="G215" s="20">
        <f t="shared" si="114"/>
        <v>0</v>
      </c>
      <c r="H215" s="20">
        <f t="shared" si="114"/>
        <v>0</v>
      </c>
      <c r="I215" s="20">
        <f t="shared" si="114"/>
        <v>0</v>
      </c>
      <c r="J215" s="20">
        <f t="shared" si="114"/>
        <v>0</v>
      </c>
      <c r="K215" s="20">
        <f t="shared" si="114"/>
        <v>0</v>
      </c>
      <c r="L215" s="20">
        <f t="shared" si="114"/>
        <v>0</v>
      </c>
      <c r="M215" s="20">
        <f t="shared" si="114"/>
        <v>0</v>
      </c>
      <c r="N215" s="110">
        <f t="shared" si="104"/>
        <v>0</v>
      </c>
      <c r="O215" s="66"/>
    </row>
    <row r="216" spans="1:15" ht="15" customHeight="1" hidden="1">
      <c r="A216" s="41">
        <v>411</v>
      </c>
      <c r="B216" s="46" t="s">
        <v>35</v>
      </c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110">
        <f t="shared" si="104"/>
        <v>0</v>
      </c>
      <c r="O216" s="66"/>
    </row>
    <row r="217" spans="1:15" ht="15" customHeight="1">
      <c r="A217" s="18">
        <v>42</v>
      </c>
      <c r="B217" s="19" t="s">
        <v>34</v>
      </c>
      <c r="C217" s="20">
        <f aca="true" t="shared" si="115" ref="C217:L217">SUM(C218:C219)</f>
        <v>700</v>
      </c>
      <c r="D217" s="20">
        <f t="shared" si="115"/>
        <v>0</v>
      </c>
      <c r="E217" s="20">
        <f t="shared" si="115"/>
        <v>0</v>
      </c>
      <c r="F217" s="20">
        <f t="shared" si="115"/>
        <v>700</v>
      </c>
      <c r="G217" s="20">
        <f t="shared" si="115"/>
        <v>0</v>
      </c>
      <c r="H217" s="20">
        <f t="shared" si="115"/>
        <v>0</v>
      </c>
      <c r="I217" s="20">
        <f t="shared" si="115"/>
        <v>0</v>
      </c>
      <c r="J217" s="20">
        <f t="shared" si="115"/>
        <v>0</v>
      </c>
      <c r="K217" s="20">
        <f t="shared" si="115"/>
        <v>0</v>
      </c>
      <c r="L217" s="20">
        <f t="shared" si="115"/>
        <v>0</v>
      </c>
      <c r="M217" s="20">
        <f>C217</f>
        <v>700</v>
      </c>
      <c r="N217" s="110">
        <f t="shared" si="104"/>
        <v>700</v>
      </c>
      <c r="O217" s="66"/>
    </row>
    <row r="218" spans="1:15" ht="15" customHeight="1">
      <c r="A218" s="41">
        <v>422</v>
      </c>
      <c r="B218" s="46" t="s">
        <v>32</v>
      </c>
      <c r="C218" s="47">
        <f>SUM(D218:L218)</f>
        <v>700</v>
      </c>
      <c r="D218" s="47">
        <v>0</v>
      </c>
      <c r="E218" s="47">
        <v>0</v>
      </c>
      <c r="F218" s="47">
        <v>700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f>C218</f>
        <v>700</v>
      </c>
      <c r="N218" s="112">
        <f t="shared" si="104"/>
        <v>700</v>
      </c>
      <c r="O218" s="111"/>
    </row>
    <row r="219" spans="1:15" ht="15" customHeight="1" hidden="1">
      <c r="A219" s="41">
        <v>424</v>
      </c>
      <c r="B219" s="46" t="s">
        <v>36</v>
      </c>
      <c r="C219" s="47">
        <f>SUM(D219:L219)</f>
        <v>0</v>
      </c>
      <c r="D219" s="47"/>
      <c r="E219" s="47"/>
      <c r="F219" s="47"/>
      <c r="G219" s="47"/>
      <c r="H219" s="47"/>
      <c r="I219" s="47"/>
      <c r="J219" s="47"/>
      <c r="K219" s="47"/>
      <c r="L219" s="47"/>
      <c r="M219" s="47">
        <f>C219</f>
        <v>0</v>
      </c>
      <c r="N219" s="110">
        <f t="shared" si="104"/>
        <v>0</v>
      </c>
      <c r="O219" s="66"/>
    </row>
    <row r="220" spans="1:15" ht="15" customHeight="1" hidden="1">
      <c r="A220" s="41">
        <v>451</v>
      </c>
      <c r="B220" s="46" t="s">
        <v>63</v>
      </c>
      <c r="C220" s="47">
        <f>SUM(D220:L220)</f>
        <v>0</v>
      </c>
      <c r="D220" s="47"/>
      <c r="E220" s="47"/>
      <c r="F220" s="47">
        <v>0</v>
      </c>
      <c r="G220" s="47"/>
      <c r="H220" s="47"/>
      <c r="I220" s="47"/>
      <c r="J220" s="47"/>
      <c r="K220" s="47"/>
      <c r="L220" s="47"/>
      <c r="M220" s="47">
        <f>C220</f>
        <v>0</v>
      </c>
      <c r="N220" s="110">
        <f t="shared" si="104"/>
        <v>0</v>
      </c>
      <c r="O220" s="66"/>
    </row>
    <row r="221" spans="1:15" ht="15" customHeight="1">
      <c r="A221" s="18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110">
        <f t="shared" si="104"/>
        <v>0</v>
      </c>
      <c r="O221" s="66"/>
    </row>
    <row r="222" spans="1:15" s="62" customFormat="1" ht="14.25" customHeight="1" hidden="1">
      <c r="A222" s="109"/>
      <c r="B222" s="107" t="s">
        <v>60</v>
      </c>
      <c r="C222" s="108">
        <f>SUM(C223+C236+C249+C258+C271)</f>
        <v>0</v>
      </c>
      <c r="D222" s="108">
        <f aca="true" t="shared" si="116" ref="D222:M222">SUM(D223+D236+D249+D258+D271)</f>
        <v>0</v>
      </c>
      <c r="E222" s="108">
        <f t="shared" si="116"/>
        <v>0</v>
      </c>
      <c r="F222" s="108">
        <f t="shared" si="116"/>
        <v>0</v>
      </c>
      <c r="G222" s="108">
        <f t="shared" si="116"/>
        <v>0</v>
      </c>
      <c r="H222" s="108">
        <f t="shared" si="116"/>
        <v>0</v>
      </c>
      <c r="I222" s="108">
        <f t="shared" si="116"/>
        <v>0</v>
      </c>
      <c r="J222" s="108">
        <f t="shared" si="116"/>
        <v>0</v>
      </c>
      <c r="K222" s="108">
        <f t="shared" si="116"/>
        <v>0</v>
      </c>
      <c r="L222" s="108">
        <f t="shared" si="116"/>
        <v>0</v>
      </c>
      <c r="M222" s="108">
        <f t="shared" si="116"/>
        <v>0</v>
      </c>
      <c r="N222" s="110">
        <f t="shared" si="104"/>
        <v>0</v>
      </c>
      <c r="O222" s="66"/>
    </row>
    <row r="223" spans="1:15" ht="14.25" customHeight="1" hidden="1">
      <c r="A223" s="22" t="s">
        <v>41</v>
      </c>
      <c r="B223" s="19" t="s">
        <v>48</v>
      </c>
      <c r="C223" s="20">
        <f aca="true" t="shared" si="117" ref="C223:M223">SUM(C224)</f>
        <v>0</v>
      </c>
      <c r="D223" s="20">
        <f t="shared" si="117"/>
        <v>0</v>
      </c>
      <c r="E223" s="20">
        <f t="shared" si="117"/>
        <v>0</v>
      </c>
      <c r="F223" s="20">
        <f t="shared" si="117"/>
        <v>0</v>
      </c>
      <c r="G223" s="20">
        <f t="shared" si="117"/>
        <v>0</v>
      </c>
      <c r="H223" s="20">
        <f t="shared" si="117"/>
        <v>0</v>
      </c>
      <c r="I223" s="20">
        <f t="shared" si="117"/>
        <v>0</v>
      </c>
      <c r="J223" s="20">
        <f t="shared" si="117"/>
        <v>0</v>
      </c>
      <c r="K223" s="20">
        <f t="shared" si="117"/>
        <v>0</v>
      </c>
      <c r="L223" s="20">
        <f t="shared" si="117"/>
        <v>0</v>
      </c>
      <c r="M223" s="20">
        <f t="shared" si="117"/>
        <v>0</v>
      </c>
      <c r="N223" s="110">
        <f t="shared" si="104"/>
        <v>0</v>
      </c>
      <c r="O223" s="66"/>
    </row>
    <row r="224" spans="1:15" ht="14.25" customHeight="1" hidden="1">
      <c r="A224" s="18">
        <v>3</v>
      </c>
      <c r="B224" s="19" t="s">
        <v>20</v>
      </c>
      <c r="C224" s="20">
        <f>SUM(C225+C229+C234)</f>
        <v>0</v>
      </c>
      <c r="D224" s="20">
        <f aca="true" t="shared" si="118" ref="D224:M224">SUM(D225+D229+D234)</f>
        <v>0</v>
      </c>
      <c r="E224" s="20">
        <f t="shared" si="118"/>
        <v>0</v>
      </c>
      <c r="F224" s="20">
        <f t="shared" si="118"/>
        <v>0</v>
      </c>
      <c r="G224" s="20">
        <f t="shared" si="118"/>
        <v>0</v>
      </c>
      <c r="H224" s="20">
        <f t="shared" si="118"/>
        <v>0</v>
      </c>
      <c r="I224" s="20">
        <f t="shared" si="118"/>
        <v>0</v>
      </c>
      <c r="J224" s="20">
        <f t="shared" si="118"/>
        <v>0</v>
      </c>
      <c r="K224" s="20">
        <f t="shared" si="118"/>
        <v>0</v>
      </c>
      <c r="L224" s="20">
        <f t="shared" si="118"/>
        <v>0</v>
      </c>
      <c r="M224" s="20">
        <f t="shared" si="118"/>
        <v>0</v>
      </c>
      <c r="N224" s="110">
        <f t="shared" si="104"/>
        <v>0</v>
      </c>
      <c r="O224" s="66"/>
    </row>
    <row r="225" spans="1:15" ht="14.25" customHeight="1" hidden="1">
      <c r="A225" s="18">
        <v>31</v>
      </c>
      <c r="B225" s="19" t="s">
        <v>21</v>
      </c>
      <c r="C225" s="20">
        <f>SUM(C226:C228)</f>
        <v>0</v>
      </c>
      <c r="D225" s="20">
        <f aca="true" t="shared" si="119" ref="D225:M225">SUM(D226:D228)</f>
        <v>0</v>
      </c>
      <c r="E225" s="20">
        <f t="shared" si="119"/>
        <v>0</v>
      </c>
      <c r="F225" s="20">
        <f t="shared" si="119"/>
        <v>0</v>
      </c>
      <c r="G225" s="20">
        <f t="shared" si="119"/>
        <v>0</v>
      </c>
      <c r="H225" s="20">
        <f t="shared" si="119"/>
        <v>0</v>
      </c>
      <c r="I225" s="20">
        <f t="shared" si="119"/>
        <v>0</v>
      </c>
      <c r="J225" s="20">
        <f t="shared" si="119"/>
        <v>0</v>
      </c>
      <c r="K225" s="20">
        <f t="shared" si="119"/>
        <v>0</v>
      </c>
      <c r="L225" s="20">
        <f t="shared" si="119"/>
        <v>0</v>
      </c>
      <c r="M225" s="20">
        <f t="shared" si="119"/>
        <v>0</v>
      </c>
      <c r="N225" s="110">
        <f t="shared" si="104"/>
        <v>0</v>
      </c>
      <c r="O225" s="66"/>
    </row>
    <row r="226" spans="1:15" s="58" customFormat="1" ht="14.25" customHeight="1" hidden="1">
      <c r="A226" s="73">
        <v>311</v>
      </c>
      <c r="B226" s="74" t="s">
        <v>22</v>
      </c>
      <c r="C226" s="75">
        <f>SUM(D226:L226)</f>
        <v>0</v>
      </c>
      <c r="D226" s="75">
        <v>0</v>
      </c>
      <c r="E226" s="75"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  <c r="L226" s="75">
        <v>0</v>
      </c>
      <c r="M226" s="75">
        <v>0</v>
      </c>
      <c r="N226" s="110">
        <f t="shared" si="104"/>
        <v>0</v>
      </c>
      <c r="O226" s="66"/>
    </row>
    <row r="227" spans="1:15" s="62" customFormat="1" ht="14.25" customHeight="1" hidden="1">
      <c r="A227" s="68">
        <v>312</v>
      </c>
      <c r="B227" s="63" t="s">
        <v>23</v>
      </c>
      <c r="C227" s="75">
        <f>SUM(D227:L227)</f>
        <v>0</v>
      </c>
      <c r="D227" s="64">
        <v>0</v>
      </c>
      <c r="E227" s="64">
        <v>0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110">
        <f t="shared" si="104"/>
        <v>0</v>
      </c>
      <c r="O227" s="66"/>
    </row>
    <row r="228" spans="1:15" s="58" customFormat="1" ht="14.25" customHeight="1" hidden="1">
      <c r="A228" s="73">
        <v>313</v>
      </c>
      <c r="B228" s="74" t="s">
        <v>24</v>
      </c>
      <c r="C228" s="75">
        <f>SUM(D228:L228)</f>
        <v>0</v>
      </c>
      <c r="D228" s="64">
        <v>0</v>
      </c>
      <c r="E228" s="64">
        <v>0</v>
      </c>
      <c r="F228" s="64">
        <v>0</v>
      </c>
      <c r="G228" s="64">
        <v>0</v>
      </c>
      <c r="H228" s="64">
        <v>0</v>
      </c>
      <c r="I228" s="75">
        <v>0</v>
      </c>
      <c r="J228" s="64">
        <v>0</v>
      </c>
      <c r="K228" s="64">
        <v>0</v>
      </c>
      <c r="L228" s="64">
        <v>0</v>
      </c>
      <c r="M228" s="75">
        <v>0</v>
      </c>
      <c r="N228" s="110">
        <f t="shared" si="104"/>
        <v>0</v>
      </c>
      <c r="O228" s="66"/>
    </row>
    <row r="229" spans="1:15" s="60" customFormat="1" ht="14.25" customHeight="1" hidden="1">
      <c r="A229" s="18">
        <v>32</v>
      </c>
      <c r="B229" s="19" t="s">
        <v>25</v>
      </c>
      <c r="C229" s="20">
        <f aca="true" t="shared" si="120" ref="C229:M229">SUM(C230:C233)</f>
        <v>0</v>
      </c>
      <c r="D229" s="20">
        <f t="shared" si="120"/>
        <v>0</v>
      </c>
      <c r="E229" s="20">
        <f t="shared" si="120"/>
        <v>0</v>
      </c>
      <c r="F229" s="20">
        <f t="shared" si="120"/>
        <v>0</v>
      </c>
      <c r="G229" s="20">
        <f t="shared" si="120"/>
        <v>0</v>
      </c>
      <c r="H229" s="20">
        <f>SUM(H230:H233)</f>
        <v>0</v>
      </c>
      <c r="I229" s="20">
        <f t="shared" si="120"/>
        <v>0</v>
      </c>
      <c r="J229" s="20">
        <f t="shared" si="120"/>
        <v>0</v>
      </c>
      <c r="K229" s="20">
        <f t="shared" si="120"/>
        <v>0</v>
      </c>
      <c r="L229" s="20">
        <f t="shared" si="120"/>
        <v>0</v>
      </c>
      <c r="M229" s="20">
        <f t="shared" si="120"/>
        <v>0</v>
      </c>
      <c r="N229" s="110">
        <f t="shared" si="104"/>
        <v>0</v>
      </c>
      <c r="O229" s="66"/>
    </row>
    <row r="230" spans="1:15" s="62" customFormat="1" ht="14.25" customHeight="1" hidden="1">
      <c r="A230" s="68">
        <v>321</v>
      </c>
      <c r="B230" s="63" t="s">
        <v>26</v>
      </c>
      <c r="C230" s="64">
        <f>SUM(D230:L230)</f>
        <v>0</v>
      </c>
      <c r="D230" s="75">
        <v>0</v>
      </c>
      <c r="E230" s="75">
        <v>0</v>
      </c>
      <c r="F230" s="64">
        <v>0</v>
      </c>
      <c r="G230" s="75">
        <v>0</v>
      </c>
      <c r="H230" s="75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f>C230</f>
        <v>0</v>
      </c>
      <c r="N230" s="110">
        <f t="shared" si="104"/>
        <v>0</v>
      </c>
      <c r="O230" s="66"/>
    </row>
    <row r="231" spans="1:15" s="62" customFormat="1" ht="14.25" customHeight="1" hidden="1">
      <c r="A231" s="68">
        <v>322</v>
      </c>
      <c r="B231" s="63" t="s">
        <v>27</v>
      </c>
      <c r="C231" s="64">
        <f>SUM(D231:L231)</f>
        <v>0</v>
      </c>
      <c r="D231" s="75">
        <v>0</v>
      </c>
      <c r="E231" s="75">
        <v>0</v>
      </c>
      <c r="F231" s="64">
        <v>0</v>
      </c>
      <c r="G231" s="75">
        <v>0</v>
      </c>
      <c r="H231" s="75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f>C231</f>
        <v>0</v>
      </c>
      <c r="N231" s="110">
        <f t="shared" si="104"/>
        <v>0</v>
      </c>
      <c r="O231" s="66"/>
    </row>
    <row r="232" spans="1:15" s="62" customFormat="1" ht="14.25" customHeight="1" hidden="1">
      <c r="A232" s="68">
        <v>323</v>
      </c>
      <c r="B232" s="63" t="s">
        <v>28</v>
      </c>
      <c r="C232" s="64">
        <f>SUM(D232:L232)</f>
        <v>0</v>
      </c>
      <c r="D232" s="75">
        <v>0</v>
      </c>
      <c r="E232" s="75">
        <v>0</v>
      </c>
      <c r="F232" s="64">
        <v>0</v>
      </c>
      <c r="G232" s="75">
        <v>0</v>
      </c>
      <c r="H232" s="75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f>C232</f>
        <v>0</v>
      </c>
      <c r="N232" s="110">
        <f t="shared" si="104"/>
        <v>0</v>
      </c>
      <c r="O232" s="66"/>
    </row>
    <row r="233" spans="1:15" s="62" customFormat="1" ht="14.25" customHeight="1" hidden="1">
      <c r="A233" s="68">
        <v>329</v>
      </c>
      <c r="B233" s="63" t="s">
        <v>29</v>
      </c>
      <c r="C233" s="64">
        <f>SUM(D233:L233)</f>
        <v>0</v>
      </c>
      <c r="D233" s="75">
        <v>0</v>
      </c>
      <c r="E233" s="75">
        <v>0</v>
      </c>
      <c r="F233" s="64">
        <v>0</v>
      </c>
      <c r="G233" s="75">
        <v>0</v>
      </c>
      <c r="H233" s="75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f>C233</f>
        <v>0</v>
      </c>
      <c r="N233" s="110">
        <f t="shared" si="104"/>
        <v>0</v>
      </c>
      <c r="O233" s="66"/>
    </row>
    <row r="234" spans="1:15" ht="14.25" customHeight="1" hidden="1">
      <c r="A234" s="18">
        <v>34</v>
      </c>
      <c r="B234" s="19" t="s">
        <v>30</v>
      </c>
      <c r="C234" s="20">
        <f aca="true" t="shared" si="121" ref="C234:M234">SUM(C235)</f>
        <v>0</v>
      </c>
      <c r="D234" s="20">
        <f t="shared" si="121"/>
        <v>0</v>
      </c>
      <c r="E234" s="20">
        <f t="shared" si="121"/>
        <v>0</v>
      </c>
      <c r="F234" s="20">
        <f t="shared" si="121"/>
        <v>0</v>
      </c>
      <c r="G234" s="20">
        <f t="shared" si="121"/>
        <v>0</v>
      </c>
      <c r="H234" s="20">
        <f t="shared" si="121"/>
        <v>0</v>
      </c>
      <c r="I234" s="20">
        <f t="shared" si="121"/>
        <v>0</v>
      </c>
      <c r="J234" s="20">
        <f t="shared" si="121"/>
        <v>0</v>
      </c>
      <c r="K234" s="20">
        <f t="shared" si="121"/>
        <v>0</v>
      </c>
      <c r="L234" s="20">
        <f t="shared" si="121"/>
        <v>0</v>
      </c>
      <c r="M234" s="20">
        <f t="shared" si="121"/>
        <v>0</v>
      </c>
      <c r="N234" s="110">
        <f t="shared" si="104"/>
        <v>0</v>
      </c>
      <c r="O234" s="66"/>
    </row>
    <row r="235" spans="1:15" ht="14.25" customHeight="1" hidden="1">
      <c r="A235" s="41">
        <v>343</v>
      </c>
      <c r="B235" s="46" t="s">
        <v>31</v>
      </c>
      <c r="C235" s="47">
        <f>SUM(D235:L235)</f>
        <v>0</v>
      </c>
      <c r="D235" s="47"/>
      <c r="E235" s="47"/>
      <c r="F235" s="47"/>
      <c r="G235" s="47"/>
      <c r="H235" s="47"/>
      <c r="I235" s="47"/>
      <c r="J235" s="47"/>
      <c r="K235" s="47"/>
      <c r="L235" s="47"/>
      <c r="M235" s="47">
        <f>C235</f>
        <v>0</v>
      </c>
      <c r="N235" s="110">
        <f t="shared" si="104"/>
        <v>0</v>
      </c>
      <c r="O235" s="66"/>
    </row>
    <row r="236" spans="1:15" s="60" customFormat="1" ht="14.25" customHeight="1" hidden="1">
      <c r="A236" s="55" t="s">
        <v>41</v>
      </c>
      <c r="B236" s="53" t="s">
        <v>61</v>
      </c>
      <c r="C236" s="54">
        <f>SUM(C237)</f>
        <v>0</v>
      </c>
      <c r="D236" s="54">
        <f aca="true" t="shared" si="122" ref="D236:M236">SUM(D237)</f>
        <v>0</v>
      </c>
      <c r="E236" s="54">
        <f t="shared" si="122"/>
        <v>0</v>
      </c>
      <c r="F236" s="54">
        <f t="shared" si="122"/>
        <v>0</v>
      </c>
      <c r="G236" s="54">
        <f t="shared" si="122"/>
        <v>0</v>
      </c>
      <c r="H236" s="54">
        <f t="shared" si="122"/>
        <v>0</v>
      </c>
      <c r="I236" s="54">
        <f t="shared" si="122"/>
        <v>0</v>
      </c>
      <c r="J236" s="54">
        <f t="shared" si="122"/>
        <v>0</v>
      </c>
      <c r="K236" s="54">
        <f t="shared" si="122"/>
        <v>0</v>
      </c>
      <c r="L236" s="54">
        <f t="shared" si="122"/>
        <v>0</v>
      </c>
      <c r="M236" s="54">
        <f t="shared" si="122"/>
        <v>0</v>
      </c>
      <c r="N236" s="110">
        <f t="shared" si="104"/>
        <v>0</v>
      </c>
      <c r="O236" s="66"/>
    </row>
    <row r="237" spans="1:15" ht="14.25" customHeight="1" hidden="1">
      <c r="A237" s="18">
        <v>3</v>
      </c>
      <c r="B237" s="19" t="s">
        <v>20</v>
      </c>
      <c r="C237" s="20">
        <f>SUM(C238+C242+C247)</f>
        <v>0</v>
      </c>
      <c r="D237" s="20">
        <f aca="true" t="shared" si="123" ref="D237:M237">SUM(D238+D242+D247)</f>
        <v>0</v>
      </c>
      <c r="E237" s="20">
        <f t="shared" si="123"/>
        <v>0</v>
      </c>
      <c r="F237" s="20">
        <f t="shared" si="123"/>
        <v>0</v>
      </c>
      <c r="G237" s="20">
        <f t="shared" si="123"/>
        <v>0</v>
      </c>
      <c r="H237" s="20">
        <f>SUM(H238+H242+H247)</f>
        <v>0</v>
      </c>
      <c r="I237" s="20">
        <f t="shared" si="123"/>
        <v>0</v>
      </c>
      <c r="J237" s="20">
        <f t="shared" si="123"/>
        <v>0</v>
      </c>
      <c r="K237" s="20">
        <f t="shared" si="123"/>
        <v>0</v>
      </c>
      <c r="L237" s="20">
        <f t="shared" si="123"/>
        <v>0</v>
      </c>
      <c r="M237" s="20">
        <f t="shared" si="123"/>
        <v>0</v>
      </c>
      <c r="N237" s="110">
        <f t="shared" si="104"/>
        <v>0</v>
      </c>
      <c r="O237" s="66"/>
    </row>
    <row r="238" spans="1:15" ht="14.25" customHeight="1" hidden="1">
      <c r="A238" s="18">
        <v>31</v>
      </c>
      <c r="B238" s="19" t="s">
        <v>21</v>
      </c>
      <c r="C238" s="20">
        <f>SUM(C239:C241)</f>
        <v>0</v>
      </c>
      <c r="D238" s="20">
        <f aca="true" t="shared" si="124" ref="D238:M238">SUM(D239:D241)</f>
        <v>0</v>
      </c>
      <c r="E238" s="20">
        <f t="shared" si="124"/>
        <v>0</v>
      </c>
      <c r="F238" s="20">
        <f t="shared" si="124"/>
        <v>0</v>
      </c>
      <c r="G238" s="20">
        <f t="shared" si="124"/>
        <v>0</v>
      </c>
      <c r="H238" s="20">
        <f>SUM(H239:H241)</f>
        <v>0</v>
      </c>
      <c r="I238" s="20">
        <f t="shared" si="124"/>
        <v>0</v>
      </c>
      <c r="J238" s="20">
        <f t="shared" si="124"/>
        <v>0</v>
      </c>
      <c r="K238" s="20">
        <f t="shared" si="124"/>
        <v>0</v>
      </c>
      <c r="L238" s="20">
        <f t="shared" si="124"/>
        <v>0</v>
      </c>
      <c r="M238" s="20">
        <f t="shared" si="124"/>
        <v>0</v>
      </c>
      <c r="N238" s="110">
        <f t="shared" si="104"/>
        <v>0</v>
      </c>
      <c r="O238" s="66"/>
    </row>
    <row r="239" spans="1:15" ht="14.25" customHeight="1" hidden="1">
      <c r="A239" s="41">
        <v>311</v>
      </c>
      <c r="B239" s="46" t="s">
        <v>22</v>
      </c>
      <c r="C239" s="47">
        <f>SUM(D239:L239)</f>
        <v>0</v>
      </c>
      <c r="D239" s="47">
        <v>0</v>
      </c>
      <c r="E239" s="47"/>
      <c r="F239" s="47"/>
      <c r="G239" s="47"/>
      <c r="H239" s="47"/>
      <c r="I239" s="47"/>
      <c r="J239" s="47"/>
      <c r="K239" s="47"/>
      <c r="L239" s="47"/>
      <c r="M239" s="47">
        <f>C239</f>
        <v>0</v>
      </c>
      <c r="N239" s="110">
        <f t="shared" si="104"/>
        <v>0</v>
      </c>
      <c r="O239" s="66"/>
    </row>
    <row r="240" spans="1:15" ht="14.25" customHeight="1" hidden="1">
      <c r="A240" s="41">
        <v>312</v>
      </c>
      <c r="B240" s="46" t="s">
        <v>23</v>
      </c>
      <c r="C240" s="47">
        <f>SUM(D240:L240)</f>
        <v>0</v>
      </c>
      <c r="D240" s="47">
        <v>0</v>
      </c>
      <c r="E240" s="47"/>
      <c r="F240" s="47"/>
      <c r="G240" s="47"/>
      <c r="H240" s="47"/>
      <c r="I240" s="47"/>
      <c r="J240" s="47"/>
      <c r="K240" s="47"/>
      <c r="L240" s="47"/>
      <c r="M240" s="47">
        <f>C240</f>
        <v>0</v>
      </c>
      <c r="N240" s="110">
        <f t="shared" si="104"/>
        <v>0</v>
      </c>
      <c r="O240" s="66"/>
    </row>
    <row r="241" spans="1:15" ht="14.25" customHeight="1" hidden="1">
      <c r="A241" s="41">
        <v>313</v>
      </c>
      <c r="B241" s="46" t="s">
        <v>24</v>
      </c>
      <c r="C241" s="47">
        <f>SUM(D241:L241)</f>
        <v>0</v>
      </c>
      <c r="D241" s="47">
        <v>0</v>
      </c>
      <c r="E241" s="47"/>
      <c r="F241" s="47"/>
      <c r="G241" s="47"/>
      <c r="H241" s="47"/>
      <c r="I241" s="47"/>
      <c r="J241" s="47"/>
      <c r="K241" s="47"/>
      <c r="L241" s="47"/>
      <c r="M241" s="47">
        <f>C241</f>
        <v>0</v>
      </c>
      <c r="N241" s="110">
        <f t="shared" si="104"/>
        <v>0</v>
      </c>
      <c r="O241" s="66"/>
    </row>
    <row r="242" spans="1:15" ht="14.25" customHeight="1" hidden="1">
      <c r="A242" s="18">
        <v>32</v>
      </c>
      <c r="B242" s="19" t="s">
        <v>25</v>
      </c>
      <c r="C242" s="20">
        <f>SUM(C243:C246)</f>
        <v>0</v>
      </c>
      <c r="D242" s="20">
        <f aca="true" t="shared" si="125" ref="D242:M242">SUM(D243:D246)</f>
        <v>0</v>
      </c>
      <c r="E242" s="20">
        <f t="shared" si="125"/>
        <v>0</v>
      </c>
      <c r="F242" s="20">
        <f t="shared" si="125"/>
        <v>0</v>
      </c>
      <c r="G242" s="20">
        <f t="shared" si="125"/>
        <v>0</v>
      </c>
      <c r="H242" s="20">
        <f>SUM(H243:H246)</f>
        <v>0</v>
      </c>
      <c r="I242" s="20">
        <f t="shared" si="125"/>
        <v>0</v>
      </c>
      <c r="J242" s="20">
        <f t="shared" si="125"/>
        <v>0</v>
      </c>
      <c r="K242" s="20">
        <f t="shared" si="125"/>
        <v>0</v>
      </c>
      <c r="L242" s="20">
        <f t="shared" si="125"/>
        <v>0</v>
      </c>
      <c r="M242" s="20">
        <f t="shared" si="125"/>
        <v>0</v>
      </c>
      <c r="N242" s="110">
        <f t="shared" si="104"/>
        <v>0</v>
      </c>
      <c r="O242" s="66"/>
    </row>
    <row r="243" spans="1:15" ht="14.25" customHeight="1" hidden="1">
      <c r="A243" s="41">
        <v>321</v>
      </c>
      <c r="B243" s="46" t="s">
        <v>26</v>
      </c>
      <c r="C243" s="47">
        <f>SUM(D243:L243)</f>
        <v>0</v>
      </c>
      <c r="D243" s="47">
        <v>0</v>
      </c>
      <c r="E243" s="47"/>
      <c r="F243" s="47"/>
      <c r="G243" s="47"/>
      <c r="H243" s="47">
        <v>0</v>
      </c>
      <c r="I243" s="47"/>
      <c r="J243" s="47"/>
      <c r="K243" s="47"/>
      <c r="L243" s="47"/>
      <c r="M243" s="47">
        <f>C243</f>
        <v>0</v>
      </c>
      <c r="N243" s="110">
        <f t="shared" si="104"/>
        <v>0</v>
      </c>
      <c r="O243" s="66"/>
    </row>
    <row r="244" spans="1:15" s="57" customFormat="1" ht="14.25" customHeight="1" hidden="1">
      <c r="A244" s="41">
        <v>322</v>
      </c>
      <c r="B244" s="46" t="s">
        <v>27</v>
      </c>
      <c r="C244" s="47">
        <f>SUM(D244:L244)</f>
        <v>0</v>
      </c>
      <c r="D244" s="47"/>
      <c r="E244" s="47"/>
      <c r="F244" s="47"/>
      <c r="G244" s="47"/>
      <c r="H244" s="47">
        <v>0</v>
      </c>
      <c r="I244" s="47"/>
      <c r="J244" s="47"/>
      <c r="K244" s="47"/>
      <c r="L244" s="47"/>
      <c r="M244" s="47">
        <f>C244</f>
        <v>0</v>
      </c>
      <c r="N244" s="110">
        <f t="shared" si="104"/>
        <v>0</v>
      </c>
      <c r="O244" s="66"/>
    </row>
    <row r="245" spans="1:15" s="59" customFormat="1" ht="15" customHeight="1" hidden="1">
      <c r="A245" s="41">
        <v>323</v>
      </c>
      <c r="B245" s="46" t="s">
        <v>28</v>
      </c>
      <c r="C245" s="47">
        <f>SUM(D245:L245)</f>
        <v>0</v>
      </c>
      <c r="D245" s="47"/>
      <c r="E245" s="47"/>
      <c r="F245" s="47"/>
      <c r="G245" s="47"/>
      <c r="H245" s="47">
        <v>0</v>
      </c>
      <c r="I245" s="47"/>
      <c r="J245" s="47"/>
      <c r="K245" s="47"/>
      <c r="L245" s="47"/>
      <c r="M245" s="47">
        <f>C245</f>
        <v>0</v>
      </c>
      <c r="N245" s="110">
        <f t="shared" si="104"/>
        <v>0</v>
      </c>
      <c r="O245" s="66"/>
    </row>
    <row r="246" spans="1:15" s="58" customFormat="1" ht="15" customHeight="1" hidden="1">
      <c r="A246" s="41">
        <v>329</v>
      </c>
      <c r="B246" s="46" t="s">
        <v>29</v>
      </c>
      <c r="C246" s="47">
        <f>SUM(D246:L246)</f>
        <v>0</v>
      </c>
      <c r="D246" s="47"/>
      <c r="E246" s="47"/>
      <c r="F246" s="47"/>
      <c r="G246" s="47"/>
      <c r="H246" s="47"/>
      <c r="I246" s="47"/>
      <c r="J246" s="47"/>
      <c r="K246" s="47"/>
      <c r="L246" s="47"/>
      <c r="M246" s="47">
        <f>C246</f>
        <v>0</v>
      </c>
      <c r="N246" s="110">
        <f t="shared" si="104"/>
        <v>0</v>
      </c>
      <c r="O246" s="66"/>
    </row>
    <row r="247" spans="1:15" ht="15" customHeight="1" hidden="1">
      <c r="A247" s="18">
        <v>34</v>
      </c>
      <c r="B247" s="19" t="s">
        <v>30</v>
      </c>
      <c r="C247" s="20">
        <f>SUM(C248)</f>
        <v>0</v>
      </c>
      <c r="D247" s="20">
        <f aca="true" t="shared" si="126" ref="D247:M247">SUM(D248)</f>
        <v>0</v>
      </c>
      <c r="E247" s="20">
        <f t="shared" si="126"/>
        <v>0</v>
      </c>
      <c r="F247" s="20">
        <f t="shared" si="126"/>
        <v>0</v>
      </c>
      <c r="G247" s="20">
        <f t="shared" si="126"/>
        <v>0</v>
      </c>
      <c r="H247" s="20">
        <f t="shared" si="126"/>
        <v>0</v>
      </c>
      <c r="I247" s="20">
        <f t="shared" si="126"/>
        <v>0</v>
      </c>
      <c r="J247" s="20">
        <f t="shared" si="126"/>
        <v>0</v>
      </c>
      <c r="K247" s="20">
        <f t="shared" si="126"/>
        <v>0</v>
      </c>
      <c r="L247" s="20">
        <f t="shared" si="126"/>
        <v>0</v>
      </c>
      <c r="M247" s="20">
        <f t="shared" si="126"/>
        <v>0</v>
      </c>
      <c r="N247" s="110">
        <f t="shared" si="104"/>
        <v>0</v>
      </c>
      <c r="O247" s="66"/>
    </row>
    <row r="248" spans="1:15" s="21" customFormat="1" ht="15" customHeight="1" hidden="1">
      <c r="A248" s="41">
        <v>343</v>
      </c>
      <c r="B248" s="46" t="s">
        <v>31</v>
      </c>
      <c r="C248" s="47">
        <f>SUM(D248:L248)</f>
        <v>0</v>
      </c>
      <c r="D248" s="47"/>
      <c r="E248" s="47"/>
      <c r="F248" s="47"/>
      <c r="G248" s="47"/>
      <c r="H248" s="47"/>
      <c r="I248" s="47"/>
      <c r="J248" s="47"/>
      <c r="K248" s="47"/>
      <c r="L248" s="47"/>
      <c r="M248" s="47">
        <f>C248</f>
        <v>0</v>
      </c>
      <c r="N248" s="110">
        <f t="shared" si="104"/>
        <v>0</v>
      </c>
      <c r="O248" s="66"/>
    </row>
    <row r="249" spans="1:15" s="60" customFormat="1" ht="14.25" customHeight="1" hidden="1">
      <c r="A249" s="55" t="s">
        <v>41</v>
      </c>
      <c r="B249" s="53" t="s">
        <v>89</v>
      </c>
      <c r="C249" s="54">
        <f aca="true" t="shared" si="127" ref="C249:M249">SUM(C253+C250)</f>
        <v>0</v>
      </c>
      <c r="D249" s="54">
        <f t="shared" si="127"/>
        <v>0</v>
      </c>
      <c r="E249" s="54">
        <f t="shared" si="127"/>
        <v>0</v>
      </c>
      <c r="F249" s="54">
        <f t="shared" si="127"/>
        <v>0</v>
      </c>
      <c r="G249" s="54">
        <f t="shared" si="127"/>
        <v>0</v>
      </c>
      <c r="H249" s="54">
        <f t="shared" si="127"/>
        <v>0</v>
      </c>
      <c r="I249" s="54">
        <f t="shared" si="127"/>
        <v>0</v>
      </c>
      <c r="J249" s="54">
        <f t="shared" si="127"/>
        <v>0</v>
      </c>
      <c r="K249" s="54">
        <f t="shared" si="127"/>
        <v>0</v>
      </c>
      <c r="L249" s="54">
        <f t="shared" si="127"/>
        <v>0</v>
      </c>
      <c r="M249" s="54">
        <f t="shared" si="127"/>
        <v>0</v>
      </c>
      <c r="N249" s="110">
        <f t="shared" si="104"/>
        <v>0</v>
      </c>
      <c r="O249" s="66"/>
    </row>
    <row r="250" spans="1:15" ht="14.25" customHeight="1" hidden="1">
      <c r="A250" s="18">
        <v>32</v>
      </c>
      <c r="B250" s="19" t="s">
        <v>25</v>
      </c>
      <c r="C250" s="20">
        <f aca="true" t="shared" si="128" ref="C250:M250">SUM(C251:C252)</f>
        <v>0</v>
      </c>
      <c r="D250" s="20">
        <f t="shared" si="128"/>
        <v>0</v>
      </c>
      <c r="E250" s="20">
        <f t="shared" si="128"/>
        <v>0</v>
      </c>
      <c r="F250" s="20">
        <f t="shared" si="128"/>
        <v>0</v>
      </c>
      <c r="G250" s="20">
        <f t="shared" si="128"/>
        <v>0</v>
      </c>
      <c r="H250" s="20">
        <f t="shared" si="128"/>
        <v>0</v>
      </c>
      <c r="I250" s="20">
        <f t="shared" si="128"/>
        <v>0</v>
      </c>
      <c r="J250" s="20">
        <f t="shared" si="128"/>
        <v>0</v>
      </c>
      <c r="K250" s="20">
        <f t="shared" si="128"/>
        <v>0</v>
      </c>
      <c r="L250" s="20">
        <f t="shared" si="128"/>
        <v>0</v>
      </c>
      <c r="M250" s="20">
        <f t="shared" si="128"/>
        <v>0</v>
      </c>
      <c r="N250" s="110">
        <f t="shared" si="104"/>
        <v>0</v>
      </c>
      <c r="O250" s="66"/>
    </row>
    <row r="251" spans="1:15" s="21" customFormat="1" ht="14.25" customHeight="1" hidden="1">
      <c r="A251" s="41">
        <v>321</v>
      </c>
      <c r="B251" s="46" t="s">
        <v>26</v>
      </c>
      <c r="C251" s="47">
        <f>SUM(D251:L251)</f>
        <v>0</v>
      </c>
      <c r="D251" s="47">
        <v>0</v>
      </c>
      <c r="E251" s="47"/>
      <c r="F251" s="47"/>
      <c r="G251" s="47">
        <v>0</v>
      </c>
      <c r="H251" s="47">
        <v>0</v>
      </c>
      <c r="I251" s="47"/>
      <c r="J251" s="47"/>
      <c r="K251" s="47"/>
      <c r="L251" s="47"/>
      <c r="M251" s="47">
        <f>C251</f>
        <v>0</v>
      </c>
      <c r="N251" s="110">
        <f t="shared" si="104"/>
        <v>0</v>
      </c>
      <c r="O251" s="66"/>
    </row>
    <row r="252" spans="1:15" s="58" customFormat="1" ht="14.25" customHeight="1" hidden="1">
      <c r="A252" s="73">
        <v>322</v>
      </c>
      <c r="B252" s="74" t="s">
        <v>27</v>
      </c>
      <c r="C252" s="75">
        <f>SUM(D252:L252)</f>
        <v>0</v>
      </c>
      <c r="D252" s="75">
        <v>0</v>
      </c>
      <c r="E252" s="75">
        <v>0</v>
      </c>
      <c r="F252" s="75">
        <v>0</v>
      </c>
      <c r="G252" s="75">
        <v>0</v>
      </c>
      <c r="H252" s="75">
        <v>0</v>
      </c>
      <c r="I252" s="75"/>
      <c r="J252" s="75"/>
      <c r="K252" s="75"/>
      <c r="L252" s="75"/>
      <c r="M252" s="75">
        <f>C252</f>
        <v>0</v>
      </c>
      <c r="N252" s="110">
        <f t="shared" si="104"/>
        <v>0</v>
      </c>
      <c r="O252" s="66"/>
    </row>
    <row r="253" spans="1:15" ht="15" customHeight="1" hidden="1">
      <c r="A253" s="18">
        <v>4</v>
      </c>
      <c r="B253" s="19" t="s">
        <v>33</v>
      </c>
      <c r="C253" s="20">
        <f aca="true" t="shared" si="129" ref="C253:M253">SUM(C254+C256)</f>
        <v>0</v>
      </c>
      <c r="D253" s="20">
        <f t="shared" si="129"/>
        <v>0</v>
      </c>
      <c r="E253" s="20">
        <f t="shared" si="129"/>
        <v>0</v>
      </c>
      <c r="F253" s="20">
        <f t="shared" si="129"/>
        <v>0</v>
      </c>
      <c r="G253" s="20">
        <f t="shared" si="129"/>
        <v>0</v>
      </c>
      <c r="H253" s="20">
        <f t="shared" si="129"/>
        <v>0</v>
      </c>
      <c r="I253" s="20">
        <f t="shared" si="129"/>
        <v>0</v>
      </c>
      <c r="J253" s="20">
        <f t="shared" si="129"/>
        <v>0</v>
      </c>
      <c r="K253" s="20">
        <f t="shared" si="129"/>
        <v>0</v>
      </c>
      <c r="L253" s="20">
        <f t="shared" si="129"/>
        <v>0</v>
      </c>
      <c r="M253" s="20">
        <f t="shared" si="129"/>
        <v>0</v>
      </c>
      <c r="N253" s="110">
        <f t="shared" si="104"/>
        <v>0</v>
      </c>
      <c r="O253" s="66"/>
    </row>
    <row r="254" spans="1:15" ht="15" customHeight="1" hidden="1">
      <c r="A254" s="18">
        <v>41</v>
      </c>
      <c r="B254" s="19" t="s">
        <v>37</v>
      </c>
      <c r="C254" s="20">
        <f aca="true" t="shared" si="130" ref="C254:M254">SUM(C255)</f>
        <v>0</v>
      </c>
      <c r="D254" s="20">
        <f t="shared" si="130"/>
        <v>0</v>
      </c>
      <c r="E254" s="20">
        <f t="shared" si="130"/>
        <v>0</v>
      </c>
      <c r="F254" s="20">
        <f t="shared" si="130"/>
        <v>0</v>
      </c>
      <c r="G254" s="20">
        <f t="shared" si="130"/>
        <v>0</v>
      </c>
      <c r="H254" s="20">
        <f t="shared" si="130"/>
        <v>0</v>
      </c>
      <c r="I254" s="20">
        <f t="shared" si="130"/>
        <v>0</v>
      </c>
      <c r="J254" s="20">
        <f t="shared" si="130"/>
        <v>0</v>
      </c>
      <c r="K254" s="20">
        <f t="shared" si="130"/>
        <v>0</v>
      </c>
      <c r="L254" s="20">
        <f t="shared" si="130"/>
        <v>0</v>
      </c>
      <c r="M254" s="20">
        <f t="shared" si="130"/>
        <v>0</v>
      </c>
      <c r="N254" s="110">
        <f t="shared" si="104"/>
        <v>0</v>
      </c>
      <c r="O254" s="66"/>
    </row>
    <row r="255" spans="1:15" ht="15" customHeight="1" hidden="1">
      <c r="A255" s="41">
        <v>411</v>
      </c>
      <c r="B255" s="46" t="s">
        <v>35</v>
      </c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110">
        <f t="shared" si="104"/>
        <v>0</v>
      </c>
      <c r="O255" s="66"/>
    </row>
    <row r="256" spans="1:15" ht="15" customHeight="1" hidden="1">
      <c r="A256" s="18">
        <v>42</v>
      </c>
      <c r="B256" s="19" t="s">
        <v>34</v>
      </c>
      <c r="C256" s="20">
        <f aca="true" t="shared" si="131" ref="C256:M256">SUM(C257:C257)</f>
        <v>0</v>
      </c>
      <c r="D256" s="20">
        <f t="shared" si="131"/>
        <v>0</v>
      </c>
      <c r="E256" s="20">
        <f t="shared" si="131"/>
        <v>0</v>
      </c>
      <c r="F256" s="20">
        <f t="shared" si="131"/>
        <v>0</v>
      </c>
      <c r="G256" s="20">
        <f t="shared" si="131"/>
        <v>0</v>
      </c>
      <c r="H256" s="20">
        <f t="shared" si="131"/>
        <v>0</v>
      </c>
      <c r="I256" s="20">
        <f t="shared" si="131"/>
        <v>0</v>
      </c>
      <c r="J256" s="20">
        <f t="shared" si="131"/>
        <v>0</v>
      </c>
      <c r="K256" s="20">
        <f t="shared" si="131"/>
        <v>0</v>
      </c>
      <c r="L256" s="20">
        <f t="shared" si="131"/>
        <v>0</v>
      </c>
      <c r="M256" s="20">
        <f t="shared" si="131"/>
        <v>0</v>
      </c>
      <c r="N256" s="110">
        <f t="shared" si="104"/>
        <v>0</v>
      </c>
      <c r="O256" s="66"/>
    </row>
    <row r="257" spans="1:15" s="58" customFormat="1" ht="15" customHeight="1" hidden="1">
      <c r="A257" s="73">
        <v>422</v>
      </c>
      <c r="B257" s="74" t="s">
        <v>32</v>
      </c>
      <c r="C257" s="75">
        <f>SUM(D257:L257)</f>
        <v>0</v>
      </c>
      <c r="D257" s="75">
        <v>0</v>
      </c>
      <c r="E257" s="75">
        <v>0</v>
      </c>
      <c r="F257" s="75">
        <v>0</v>
      </c>
      <c r="G257" s="75">
        <v>0</v>
      </c>
      <c r="H257" s="75">
        <v>0</v>
      </c>
      <c r="I257" s="75">
        <v>0</v>
      </c>
      <c r="J257" s="75">
        <v>0</v>
      </c>
      <c r="K257" s="75">
        <v>0</v>
      </c>
      <c r="L257" s="75">
        <v>0</v>
      </c>
      <c r="M257" s="75">
        <f>C257</f>
        <v>0</v>
      </c>
      <c r="N257" s="110">
        <f t="shared" si="104"/>
        <v>0</v>
      </c>
      <c r="O257" s="66"/>
    </row>
    <row r="258" spans="1:15" s="60" customFormat="1" ht="14.25" customHeight="1" hidden="1">
      <c r="A258" s="55" t="s">
        <v>41</v>
      </c>
      <c r="B258" s="53" t="s">
        <v>79</v>
      </c>
      <c r="C258" s="54">
        <f>SUM(C263,C259)</f>
        <v>0</v>
      </c>
      <c r="D258" s="54">
        <f aca="true" t="shared" si="132" ref="D258:M258">SUM(D263,D259)</f>
        <v>0</v>
      </c>
      <c r="E258" s="54">
        <f t="shared" si="132"/>
        <v>0</v>
      </c>
      <c r="F258" s="54">
        <f t="shared" si="132"/>
        <v>0</v>
      </c>
      <c r="G258" s="54">
        <f t="shared" si="132"/>
        <v>0</v>
      </c>
      <c r="H258" s="54">
        <f t="shared" si="132"/>
        <v>0</v>
      </c>
      <c r="I258" s="54">
        <f t="shared" si="132"/>
        <v>0</v>
      </c>
      <c r="J258" s="54">
        <f t="shared" si="132"/>
        <v>0</v>
      </c>
      <c r="K258" s="54">
        <f t="shared" si="132"/>
        <v>0</v>
      </c>
      <c r="L258" s="54">
        <f t="shared" si="132"/>
        <v>0</v>
      </c>
      <c r="M258" s="54">
        <f t="shared" si="132"/>
        <v>0</v>
      </c>
      <c r="N258" s="110">
        <f t="shared" si="104"/>
        <v>0</v>
      </c>
      <c r="O258" s="66"/>
    </row>
    <row r="259" spans="1:15" ht="14.25" customHeight="1" hidden="1">
      <c r="A259" s="18">
        <v>31</v>
      </c>
      <c r="B259" s="19" t="s">
        <v>21</v>
      </c>
      <c r="C259" s="20">
        <f aca="true" t="shared" si="133" ref="C259:M259">SUM(C260:C262)</f>
        <v>0</v>
      </c>
      <c r="D259" s="20">
        <f t="shared" si="133"/>
        <v>0</v>
      </c>
      <c r="E259" s="20">
        <f t="shared" si="133"/>
        <v>0</v>
      </c>
      <c r="F259" s="20">
        <f t="shared" si="133"/>
        <v>0</v>
      </c>
      <c r="G259" s="20">
        <f t="shared" si="133"/>
        <v>0</v>
      </c>
      <c r="H259" s="20">
        <f t="shared" si="133"/>
        <v>0</v>
      </c>
      <c r="I259" s="20">
        <f t="shared" si="133"/>
        <v>0</v>
      </c>
      <c r="J259" s="20">
        <f t="shared" si="133"/>
        <v>0</v>
      </c>
      <c r="K259" s="20">
        <f t="shared" si="133"/>
        <v>0</v>
      </c>
      <c r="L259" s="20">
        <f t="shared" si="133"/>
        <v>0</v>
      </c>
      <c r="M259" s="20">
        <f t="shared" si="133"/>
        <v>0</v>
      </c>
      <c r="N259" s="110">
        <f t="shared" si="104"/>
        <v>0</v>
      </c>
      <c r="O259" s="66"/>
    </row>
    <row r="260" spans="1:15" s="62" customFormat="1" ht="14.25" customHeight="1" hidden="1">
      <c r="A260" s="68">
        <v>311</v>
      </c>
      <c r="B260" s="63" t="s">
        <v>22</v>
      </c>
      <c r="C260" s="64">
        <f>SUM(D260:L260)</f>
        <v>0</v>
      </c>
      <c r="D260" s="64">
        <v>0</v>
      </c>
      <c r="E260" s="64">
        <v>0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f>C260</f>
        <v>0</v>
      </c>
      <c r="N260" s="110">
        <f aca="true" t="shared" si="134" ref="N260:N299">C260</f>
        <v>0</v>
      </c>
      <c r="O260" s="66"/>
    </row>
    <row r="261" spans="1:15" s="62" customFormat="1" ht="14.25" customHeight="1" hidden="1">
      <c r="A261" s="68">
        <v>312</v>
      </c>
      <c r="B261" s="63" t="s">
        <v>23</v>
      </c>
      <c r="C261" s="64">
        <f>SUM(D261:L261)</f>
        <v>0</v>
      </c>
      <c r="D261" s="64">
        <v>0</v>
      </c>
      <c r="E261" s="64">
        <v>0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f>C261</f>
        <v>0</v>
      </c>
      <c r="N261" s="110">
        <f t="shared" si="134"/>
        <v>0</v>
      </c>
      <c r="O261" s="66"/>
    </row>
    <row r="262" spans="1:15" s="62" customFormat="1" ht="14.25" customHeight="1" hidden="1">
      <c r="A262" s="68">
        <v>313</v>
      </c>
      <c r="B262" s="63" t="s">
        <v>24</v>
      </c>
      <c r="C262" s="64">
        <f>SUM(D262:L262)</f>
        <v>0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f>C262</f>
        <v>0</v>
      </c>
      <c r="N262" s="110">
        <f t="shared" si="134"/>
        <v>0</v>
      </c>
      <c r="O262" s="66"/>
    </row>
    <row r="263" spans="1:15" ht="14.25" customHeight="1" hidden="1">
      <c r="A263" s="18">
        <v>32</v>
      </c>
      <c r="B263" s="19" t="s">
        <v>25</v>
      </c>
      <c r="C263" s="20">
        <f>SUM(C264:C265)</f>
        <v>0</v>
      </c>
      <c r="D263" s="20">
        <f aca="true" t="shared" si="135" ref="D263:M263">SUM(D264:D265)</f>
        <v>0</v>
      </c>
      <c r="E263" s="20">
        <f t="shared" si="135"/>
        <v>0</v>
      </c>
      <c r="F263" s="20">
        <f t="shared" si="135"/>
        <v>0</v>
      </c>
      <c r="G263" s="20">
        <f t="shared" si="135"/>
        <v>0</v>
      </c>
      <c r="H263" s="20">
        <f t="shared" si="135"/>
        <v>0</v>
      </c>
      <c r="I263" s="20">
        <f t="shared" si="135"/>
        <v>0</v>
      </c>
      <c r="J263" s="20">
        <f t="shared" si="135"/>
        <v>0</v>
      </c>
      <c r="K263" s="20">
        <f t="shared" si="135"/>
        <v>0</v>
      </c>
      <c r="L263" s="20">
        <f t="shared" si="135"/>
        <v>0</v>
      </c>
      <c r="M263" s="20">
        <f t="shared" si="135"/>
        <v>0</v>
      </c>
      <c r="N263" s="110">
        <f t="shared" si="134"/>
        <v>0</v>
      </c>
      <c r="O263" s="66"/>
    </row>
    <row r="264" spans="1:15" s="70" customFormat="1" ht="14.25" customHeight="1" hidden="1">
      <c r="A264" s="68">
        <v>321</v>
      </c>
      <c r="B264" s="63" t="s">
        <v>26</v>
      </c>
      <c r="C264" s="64">
        <f>SUM(D264:L264)</f>
        <v>0</v>
      </c>
      <c r="D264" s="64">
        <v>0</v>
      </c>
      <c r="E264" s="64"/>
      <c r="F264" s="64"/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f>C264</f>
        <v>0</v>
      </c>
      <c r="N264" s="110">
        <f t="shared" si="134"/>
        <v>0</v>
      </c>
      <c r="O264" s="66"/>
    </row>
    <row r="265" spans="1:15" ht="14.25" customHeight="1" hidden="1">
      <c r="A265" s="41">
        <v>322</v>
      </c>
      <c r="B265" s="46" t="s">
        <v>27</v>
      </c>
      <c r="C265" s="47">
        <f>SUM(D265:L265)</f>
        <v>0</v>
      </c>
      <c r="D265" s="47">
        <v>0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f>C265</f>
        <v>0</v>
      </c>
      <c r="N265" s="110">
        <f t="shared" si="134"/>
        <v>0</v>
      </c>
      <c r="O265" s="66"/>
    </row>
    <row r="266" spans="1:15" ht="15" customHeight="1" hidden="1">
      <c r="A266" s="18">
        <v>4</v>
      </c>
      <c r="B266" s="19" t="s">
        <v>33</v>
      </c>
      <c r="C266" s="20">
        <f aca="true" t="shared" si="136" ref="C266:M266">SUM(C267+C269)</f>
        <v>0</v>
      </c>
      <c r="D266" s="20">
        <f t="shared" si="136"/>
        <v>0</v>
      </c>
      <c r="E266" s="20">
        <f t="shared" si="136"/>
        <v>0</v>
      </c>
      <c r="F266" s="20">
        <f t="shared" si="136"/>
        <v>0</v>
      </c>
      <c r="G266" s="20">
        <f t="shared" si="136"/>
        <v>0</v>
      </c>
      <c r="H266" s="20">
        <f t="shared" si="136"/>
        <v>0</v>
      </c>
      <c r="I266" s="20">
        <f t="shared" si="136"/>
        <v>0</v>
      </c>
      <c r="J266" s="20">
        <f t="shared" si="136"/>
        <v>0</v>
      </c>
      <c r="K266" s="20">
        <f t="shared" si="136"/>
        <v>0</v>
      </c>
      <c r="L266" s="20">
        <f t="shared" si="136"/>
        <v>0</v>
      </c>
      <c r="M266" s="20">
        <f t="shared" si="136"/>
        <v>0</v>
      </c>
      <c r="N266" s="110">
        <f t="shared" si="134"/>
        <v>0</v>
      </c>
      <c r="O266" s="66"/>
    </row>
    <row r="267" spans="1:15" ht="15" customHeight="1" hidden="1">
      <c r="A267" s="18">
        <v>41</v>
      </c>
      <c r="B267" s="19" t="s">
        <v>37</v>
      </c>
      <c r="C267" s="20">
        <f aca="true" t="shared" si="137" ref="C267:M267">SUM(C268)</f>
        <v>0</v>
      </c>
      <c r="D267" s="20">
        <f t="shared" si="137"/>
        <v>0</v>
      </c>
      <c r="E267" s="20">
        <f t="shared" si="137"/>
        <v>0</v>
      </c>
      <c r="F267" s="20">
        <f t="shared" si="137"/>
        <v>0</v>
      </c>
      <c r="G267" s="20">
        <f t="shared" si="137"/>
        <v>0</v>
      </c>
      <c r="H267" s="20">
        <f t="shared" si="137"/>
        <v>0</v>
      </c>
      <c r="I267" s="20">
        <f t="shared" si="137"/>
        <v>0</v>
      </c>
      <c r="J267" s="20">
        <f t="shared" si="137"/>
        <v>0</v>
      </c>
      <c r="K267" s="20">
        <f t="shared" si="137"/>
        <v>0</v>
      </c>
      <c r="L267" s="20">
        <f t="shared" si="137"/>
        <v>0</v>
      </c>
      <c r="M267" s="20">
        <f t="shared" si="137"/>
        <v>0</v>
      </c>
      <c r="N267" s="110">
        <f t="shared" si="134"/>
        <v>0</v>
      </c>
      <c r="O267" s="66"/>
    </row>
    <row r="268" spans="1:15" ht="15" customHeight="1" hidden="1">
      <c r="A268" s="41">
        <v>411</v>
      </c>
      <c r="B268" s="46" t="s">
        <v>35</v>
      </c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110">
        <f t="shared" si="134"/>
        <v>0</v>
      </c>
      <c r="O268" s="66"/>
    </row>
    <row r="269" spans="1:15" ht="15" customHeight="1" hidden="1">
      <c r="A269" s="18">
        <v>42</v>
      </c>
      <c r="B269" s="19" t="s">
        <v>34</v>
      </c>
      <c r="C269" s="20">
        <f aca="true" t="shared" si="138" ref="C269:M269">SUM(C270:C270)</f>
        <v>0</v>
      </c>
      <c r="D269" s="20">
        <f t="shared" si="138"/>
        <v>0</v>
      </c>
      <c r="E269" s="20">
        <f t="shared" si="138"/>
        <v>0</v>
      </c>
      <c r="F269" s="20">
        <f t="shared" si="138"/>
        <v>0</v>
      </c>
      <c r="G269" s="20">
        <f t="shared" si="138"/>
        <v>0</v>
      </c>
      <c r="H269" s="20">
        <f t="shared" si="138"/>
        <v>0</v>
      </c>
      <c r="I269" s="20">
        <f t="shared" si="138"/>
        <v>0</v>
      </c>
      <c r="J269" s="20">
        <f t="shared" si="138"/>
        <v>0</v>
      </c>
      <c r="K269" s="20">
        <f t="shared" si="138"/>
        <v>0</v>
      </c>
      <c r="L269" s="20">
        <f t="shared" si="138"/>
        <v>0</v>
      </c>
      <c r="M269" s="20">
        <f t="shared" si="138"/>
        <v>0</v>
      </c>
      <c r="N269" s="110">
        <f t="shared" si="134"/>
        <v>0</v>
      </c>
      <c r="O269" s="66"/>
    </row>
    <row r="270" spans="1:15" ht="15" customHeight="1" hidden="1">
      <c r="A270" s="41">
        <v>422</v>
      </c>
      <c r="B270" s="46" t="s">
        <v>32</v>
      </c>
      <c r="C270" s="47">
        <f>SUM(D270:L270)</f>
        <v>0</v>
      </c>
      <c r="D270" s="47"/>
      <c r="E270" s="47"/>
      <c r="F270" s="47">
        <v>0</v>
      </c>
      <c r="G270" s="47">
        <v>0</v>
      </c>
      <c r="H270" s="47"/>
      <c r="I270" s="47"/>
      <c r="J270" s="47"/>
      <c r="K270" s="47"/>
      <c r="L270" s="47"/>
      <c r="M270" s="47">
        <f>C270</f>
        <v>0</v>
      </c>
      <c r="N270" s="110">
        <f t="shared" si="134"/>
        <v>0</v>
      </c>
      <c r="O270" s="66"/>
    </row>
    <row r="271" spans="1:15" s="60" customFormat="1" ht="14.25" customHeight="1" hidden="1">
      <c r="A271" s="55" t="s">
        <v>42</v>
      </c>
      <c r="B271" s="53" t="s">
        <v>66</v>
      </c>
      <c r="C271" s="54">
        <f aca="true" t="shared" si="139" ref="C271:M271">SUM(C272)</f>
        <v>0</v>
      </c>
      <c r="D271" s="54">
        <f t="shared" si="139"/>
        <v>0</v>
      </c>
      <c r="E271" s="54">
        <f t="shared" si="139"/>
        <v>0</v>
      </c>
      <c r="F271" s="54">
        <f t="shared" si="139"/>
        <v>0</v>
      </c>
      <c r="G271" s="54">
        <f t="shared" si="139"/>
        <v>0</v>
      </c>
      <c r="H271" s="54">
        <f t="shared" si="139"/>
        <v>0</v>
      </c>
      <c r="I271" s="54">
        <f>SUM(I272)</f>
        <v>0</v>
      </c>
      <c r="J271" s="54">
        <f t="shared" si="139"/>
        <v>0</v>
      </c>
      <c r="K271" s="54">
        <f t="shared" si="139"/>
        <v>0</v>
      </c>
      <c r="L271" s="54">
        <f t="shared" si="139"/>
        <v>0</v>
      </c>
      <c r="M271" s="54">
        <f t="shared" si="139"/>
        <v>0</v>
      </c>
      <c r="N271" s="110">
        <f t="shared" si="134"/>
        <v>0</v>
      </c>
      <c r="O271" s="66"/>
    </row>
    <row r="272" spans="1:15" ht="15" customHeight="1" hidden="1">
      <c r="A272" s="18">
        <v>4</v>
      </c>
      <c r="B272" s="19" t="s">
        <v>33</v>
      </c>
      <c r="C272" s="20">
        <f aca="true" t="shared" si="140" ref="C272:M272">SUM(C273+C275)</f>
        <v>0</v>
      </c>
      <c r="D272" s="20">
        <f t="shared" si="140"/>
        <v>0</v>
      </c>
      <c r="E272" s="20">
        <f t="shared" si="140"/>
        <v>0</v>
      </c>
      <c r="F272" s="20">
        <f t="shared" si="140"/>
        <v>0</v>
      </c>
      <c r="G272" s="20">
        <f t="shared" si="140"/>
        <v>0</v>
      </c>
      <c r="H272" s="20">
        <f t="shared" si="140"/>
        <v>0</v>
      </c>
      <c r="I272" s="20">
        <f t="shared" si="140"/>
        <v>0</v>
      </c>
      <c r="J272" s="20">
        <f t="shared" si="140"/>
        <v>0</v>
      </c>
      <c r="K272" s="20">
        <f t="shared" si="140"/>
        <v>0</v>
      </c>
      <c r="L272" s="20">
        <f t="shared" si="140"/>
        <v>0</v>
      </c>
      <c r="M272" s="20">
        <f t="shared" si="140"/>
        <v>0</v>
      </c>
      <c r="N272" s="110">
        <f t="shared" si="134"/>
        <v>0</v>
      </c>
      <c r="O272" s="66"/>
    </row>
    <row r="273" spans="1:15" ht="15" customHeight="1" hidden="1">
      <c r="A273" s="18">
        <v>41</v>
      </c>
      <c r="B273" s="19" t="s">
        <v>37</v>
      </c>
      <c r="C273" s="20">
        <f aca="true" t="shared" si="141" ref="C273:M273">SUM(C274)</f>
        <v>0</v>
      </c>
      <c r="D273" s="20">
        <f t="shared" si="141"/>
        <v>0</v>
      </c>
      <c r="E273" s="20">
        <f t="shared" si="141"/>
        <v>0</v>
      </c>
      <c r="F273" s="20">
        <f t="shared" si="141"/>
        <v>0</v>
      </c>
      <c r="G273" s="20">
        <f t="shared" si="141"/>
        <v>0</v>
      </c>
      <c r="H273" s="20">
        <f t="shared" si="141"/>
        <v>0</v>
      </c>
      <c r="I273" s="20">
        <f t="shared" si="141"/>
        <v>0</v>
      </c>
      <c r="J273" s="20">
        <f t="shared" si="141"/>
        <v>0</v>
      </c>
      <c r="K273" s="20">
        <f t="shared" si="141"/>
        <v>0</v>
      </c>
      <c r="L273" s="20">
        <f t="shared" si="141"/>
        <v>0</v>
      </c>
      <c r="M273" s="20">
        <f t="shared" si="141"/>
        <v>0</v>
      </c>
      <c r="N273" s="110">
        <f t="shared" si="134"/>
        <v>0</v>
      </c>
      <c r="O273" s="66"/>
    </row>
    <row r="274" spans="1:15" ht="15" customHeight="1" hidden="1">
      <c r="A274" s="41">
        <v>411</v>
      </c>
      <c r="B274" s="46" t="s">
        <v>35</v>
      </c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110">
        <f t="shared" si="134"/>
        <v>0</v>
      </c>
      <c r="O274" s="66"/>
    </row>
    <row r="275" spans="1:15" ht="15" customHeight="1" hidden="1">
      <c r="A275" s="18">
        <v>42</v>
      </c>
      <c r="B275" s="19" t="s">
        <v>34</v>
      </c>
      <c r="C275" s="20">
        <f aca="true" t="shared" si="142" ref="C275:M275">SUM(C276:C277)</f>
        <v>0</v>
      </c>
      <c r="D275" s="20">
        <f t="shared" si="142"/>
        <v>0</v>
      </c>
      <c r="E275" s="20">
        <f t="shared" si="142"/>
        <v>0</v>
      </c>
      <c r="F275" s="20">
        <f t="shared" si="142"/>
        <v>0</v>
      </c>
      <c r="G275" s="20">
        <f t="shared" si="142"/>
        <v>0</v>
      </c>
      <c r="H275" s="20">
        <f t="shared" si="142"/>
        <v>0</v>
      </c>
      <c r="I275" s="20">
        <f t="shared" si="142"/>
        <v>0</v>
      </c>
      <c r="J275" s="20">
        <f t="shared" si="142"/>
        <v>0</v>
      </c>
      <c r="K275" s="20">
        <f t="shared" si="142"/>
        <v>0</v>
      </c>
      <c r="L275" s="20">
        <f t="shared" si="142"/>
        <v>0</v>
      </c>
      <c r="M275" s="20">
        <f t="shared" si="142"/>
        <v>0</v>
      </c>
      <c r="N275" s="110">
        <f t="shared" si="134"/>
        <v>0</v>
      </c>
      <c r="O275" s="66"/>
    </row>
    <row r="276" spans="1:15" ht="15" customHeight="1" hidden="1">
      <c r="A276" s="41">
        <v>422</v>
      </c>
      <c r="B276" s="46" t="s">
        <v>32</v>
      </c>
      <c r="C276" s="47">
        <f>SUM(D276:L276)</f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f>C276</f>
        <v>0</v>
      </c>
      <c r="N276" s="110">
        <f t="shared" si="134"/>
        <v>0</v>
      </c>
      <c r="O276" s="66"/>
    </row>
    <row r="277" spans="1:15" ht="15" customHeight="1" hidden="1">
      <c r="A277" s="41">
        <v>424</v>
      </c>
      <c r="B277" s="46" t="s">
        <v>36</v>
      </c>
      <c r="C277" s="47">
        <f>SUM(D277:L277)</f>
        <v>0</v>
      </c>
      <c r="D277" s="47">
        <v>0</v>
      </c>
      <c r="E277" s="47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f>C277</f>
        <v>0</v>
      </c>
      <c r="N277" s="110">
        <f t="shared" si="134"/>
        <v>0</v>
      </c>
      <c r="O277" s="66"/>
    </row>
    <row r="278" spans="1:15" ht="15" customHeight="1" hidden="1">
      <c r="A278" s="41">
        <v>451</v>
      </c>
      <c r="B278" s="46" t="s">
        <v>63</v>
      </c>
      <c r="C278" s="47">
        <f>SUM(D278:L278)</f>
        <v>0</v>
      </c>
      <c r="D278" s="47">
        <v>0</v>
      </c>
      <c r="E278" s="47">
        <v>0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f>C278</f>
        <v>0</v>
      </c>
      <c r="N278" s="110">
        <f t="shared" si="134"/>
        <v>0</v>
      </c>
      <c r="O278" s="66"/>
    </row>
    <row r="279" spans="1:15" ht="15" customHeight="1" hidden="1">
      <c r="A279" s="18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110">
        <f t="shared" si="134"/>
        <v>0</v>
      </c>
      <c r="O279" s="66"/>
    </row>
    <row r="280" spans="1:15" s="69" customFormat="1" ht="14.25" customHeight="1">
      <c r="A280" s="109"/>
      <c r="B280" s="107" t="s">
        <v>62</v>
      </c>
      <c r="C280" s="108">
        <f>SUM(C281+C294+C301)</f>
        <v>2329829</v>
      </c>
      <c r="D280" s="108">
        <f aca="true" t="shared" si="143" ref="D280:L280">SUM(D281+D294+D301)</f>
        <v>1919205</v>
      </c>
      <c r="E280" s="108">
        <f t="shared" si="143"/>
        <v>0</v>
      </c>
      <c r="F280" s="108">
        <f t="shared" si="143"/>
        <v>410624</v>
      </c>
      <c r="G280" s="108">
        <f t="shared" si="143"/>
        <v>0</v>
      </c>
      <c r="H280" s="108">
        <f t="shared" si="143"/>
        <v>0</v>
      </c>
      <c r="I280" s="108">
        <f t="shared" si="143"/>
        <v>0</v>
      </c>
      <c r="J280" s="108">
        <f t="shared" si="143"/>
        <v>0</v>
      </c>
      <c r="K280" s="108">
        <f t="shared" si="143"/>
        <v>0</v>
      </c>
      <c r="L280" s="108">
        <f t="shared" si="143"/>
        <v>0</v>
      </c>
      <c r="M280" s="108">
        <f aca="true" t="shared" si="144" ref="M280:M293">C280</f>
        <v>2329829</v>
      </c>
      <c r="N280" s="108">
        <f>C280</f>
        <v>2329829</v>
      </c>
      <c r="O280" s="66"/>
    </row>
    <row r="281" spans="1:15" s="49" customFormat="1" ht="14.25" customHeight="1">
      <c r="A281" s="22" t="s">
        <v>41</v>
      </c>
      <c r="B281" s="19" t="s">
        <v>48</v>
      </c>
      <c r="C281" s="20">
        <f aca="true" t="shared" si="145" ref="C281:L281">SUM(C282)</f>
        <v>2329829</v>
      </c>
      <c r="D281" s="20">
        <f>SUM(D282)</f>
        <v>1919205</v>
      </c>
      <c r="E281" s="20">
        <f t="shared" si="145"/>
        <v>0</v>
      </c>
      <c r="F281" s="20">
        <f t="shared" si="145"/>
        <v>410624</v>
      </c>
      <c r="G281" s="20">
        <f t="shared" si="145"/>
        <v>0</v>
      </c>
      <c r="H281" s="20">
        <f t="shared" si="145"/>
        <v>0</v>
      </c>
      <c r="I281" s="20">
        <f t="shared" si="145"/>
        <v>0</v>
      </c>
      <c r="J281" s="20">
        <f t="shared" si="145"/>
        <v>0</v>
      </c>
      <c r="K281" s="20">
        <f t="shared" si="145"/>
        <v>0</v>
      </c>
      <c r="L281" s="20">
        <f t="shared" si="145"/>
        <v>0</v>
      </c>
      <c r="M281" s="20">
        <f t="shared" si="144"/>
        <v>2329829</v>
      </c>
      <c r="N281" s="110">
        <f t="shared" si="134"/>
        <v>2329829</v>
      </c>
      <c r="O281" s="66"/>
    </row>
    <row r="282" spans="1:15" s="49" customFormat="1" ht="14.25" customHeight="1">
      <c r="A282" s="18">
        <v>3</v>
      </c>
      <c r="B282" s="19" t="s">
        <v>20</v>
      </c>
      <c r="C282" s="20">
        <f>SUM(C283+C287+C292)</f>
        <v>2329829</v>
      </c>
      <c r="D282" s="20">
        <f aca="true" t="shared" si="146" ref="D282:L282">SUM(D283+D287+D292)</f>
        <v>1919205</v>
      </c>
      <c r="E282" s="20">
        <f t="shared" si="146"/>
        <v>0</v>
      </c>
      <c r="F282" s="20">
        <f t="shared" si="146"/>
        <v>410624</v>
      </c>
      <c r="G282" s="20">
        <f t="shared" si="146"/>
        <v>0</v>
      </c>
      <c r="H282" s="20">
        <f t="shared" si="146"/>
        <v>0</v>
      </c>
      <c r="I282" s="20">
        <f t="shared" si="146"/>
        <v>0</v>
      </c>
      <c r="J282" s="20">
        <f t="shared" si="146"/>
        <v>0</v>
      </c>
      <c r="K282" s="20">
        <f t="shared" si="146"/>
        <v>0</v>
      </c>
      <c r="L282" s="20">
        <f t="shared" si="146"/>
        <v>0</v>
      </c>
      <c r="M282" s="20">
        <f t="shared" si="144"/>
        <v>2329829</v>
      </c>
      <c r="N282" s="110">
        <f t="shared" si="134"/>
        <v>2329829</v>
      </c>
      <c r="O282" s="66"/>
    </row>
    <row r="283" spans="1:15" s="49" customFormat="1" ht="14.25" customHeight="1">
      <c r="A283" s="18">
        <v>31</v>
      </c>
      <c r="B283" s="19" t="s">
        <v>21</v>
      </c>
      <c r="C283" s="20">
        <f>SUM(C284:C286)</f>
        <v>1771670</v>
      </c>
      <c r="D283" s="20">
        <f aca="true" t="shared" si="147" ref="D283:L283">SUM(D284:D286)</f>
        <v>1771670</v>
      </c>
      <c r="E283" s="20">
        <f t="shared" si="147"/>
        <v>0</v>
      </c>
      <c r="F283" s="20">
        <f t="shared" si="147"/>
        <v>0</v>
      </c>
      <c r="G283" s="20">
        <f t="shared" si="147"/>
        <v>0</v>
      </c>
      <c r="H283" s="20">
        <f t="shared" si="147"/>
        <v>0</v>
      </c>
      <c r="I283" s="20">
        <f t="shared" si="147"/>
        <v>0</v>
      </c>
      <c r="J283" s="20">
        <f t="shared" si="147"/>
        <v>0</v>
      </c>
      <c r="K283" s="20">
        <f t="shared" si="147"/>
        <v>0</v>
      </c>
      <c r="L283" s="20">
        <f t="shared" si="147"/>
        <v>0</v>
      </c>
      <c r="M283" s="20">
        <f t="shared" si="144"/>
        <v>1771670</v>
      </c>
      <c r="N283" s="110">
        <f t="shared" si="134"/>
        <v>1771670</v>
      </c>
      <c r="O283" s="66"/>
    </row>
    <row r="284" spans="1:15" s="49" customFormat="1" ht="14.25" customHeight="1">
      <c r="A284" s="41">
        <v>311</v>
      </c>
      <c r="B284" s="46" t="s">
        <v>22</v>
      </c>
      <c r="C284" s="47">
        <f>SUM(D284:L284)</f>
        <v>1488900</v>
      </c>
      <c r="D284" s="47">
        <v>1488900</v>
      </c>
      <c r="E284" s="47"/>
      <c r="F284" s="47"/>
      <c r="G284" s="47"/>
      <c r="H284" s="47"/>
      <c r="I284" s="47"/>
      <c r="J284" s="47"/>
      <c r="K284" s="47"/>
      <c r="L284" s="47"/>
      <c r="M284" s="47">
        <f t="shared" si="144"/>
        <v>1488900</v>
      </c>
      <c r="N284" s="112">
        <f t="shared" si="134"/>
        <v>1488900</v>
      </c>
      <c r="O284" s="111"/>
    </row>
    <row r="285" spans="1:15" s="49" customFormat="1" ht="14.25" customHeight="1">
      <c r="A285" s="41">
        <v>312</v>
      </c>
      <c r="B285" s="46" t="s">
        <v>23</v>
      </c>
      <c r="C285" s="47">
        <f>SUM(D285:L285)</f>
        <v>37100</v>
      </c>
      <c r="D285" s="47">
        <v>37100</v>
      </c>
      <c r="E285" s="47"/>
      <c r="F285" s="47"/>
      <c r="G285" s="47"/>
      <c r="H285" s="47"/>
      <c r="I285" s="47"/>
      <c r="J285" s="47"/>
      <c r="K285" s="47"/>
      <c r="L285" s="47"/>
      <c r="M285" s="47">
        <f t="shared" si="144"/>
        <v>37100</v>
      </c>
      <c r="N285" s="112">
        <f t="shared" si="134"/>
        <v>37100</v>
      </c>
      <c r="O285" s="111"/>
    </row>
    <row r="286" spans="1:15" s="49" customFormat="1" ht="14.25" customHeight="1">
      <c r="A286" s="41">
        <v>313</v>
      </c>
      <c r="B286" s="46" t="s">
        <v>24</v>
      </c>
      <c r="C286" s="47">
        <f>SUM(D286:L286)</f>
        <v>245670</v>
      </c>
      <c r="D286" s="47">
        <v>245670</v>
      </c>
      <c r="E286" s="47"/>
      <c r="F286" s="47"/>
      <c r="G286" s="47"/>
      <c r="H286" s="47"/>
      <c r="I286" s="47"/>
      <c r="J286" s="47"/>
      <c r="K286" s="47"/>
      <c r="L286" s="47"/>
      <c r="M286" s="47">
        <f t="shared" si="144"/>
        <v>245670</v>
      </c>
      <c r="N286" s="112">
        <f t="shared" si="134"/>
        <v>245670</v>
      </c>
      <c r="O286" s="111"/>
    </row>
    <row r="287" spans="1:15" s="49" customFormat="1" ht="14.25" customHeight="1">
      <c r="A287" s="18">
        <v>32</v>
      </c>
      <c r="B287" s="19" t="s">
        <v>25</v>
      </c>
      <c r="C287" s="20">
        <f>SUM(C288:C291)</f>
        <v>558159</v>
      </c>
      <c r="D287" s="20">
        <f aca="true" t="shared" si="148" ref="D287:L287">SUM(D288:D291)</f>
        <v>147535</v>
      </c>
      <c r="E287" s="20">
        <f t="shared" si="148"/>
        <v>0</v>
      </c>
      <c r="F287" s="20">
        <f t="shared" si="148"/>
        <v>410624</v>
      </c>
      <c r="G287" s="20">
        <f t="shared" si="148"/>
        <v>0</v>
      </c>
      <c r="H287" s="20">
        <f t="shared" si="148"/>
        <v>0</v>
      </c>
      <c r="I287" s="20">
        <f t="shared" si="148"/>
        <v>0</v>
      </c>
      <c r="J287" s="20">
        <f t="shared" si="148"/>
        <v>0</v>
      </c>
      <c r="K287" s="20">
        <f t="shared" si="148"/>
        <v>0</v>
      </c>
      <c r="L287" s="20">
        <f t="shared" si="148"/>
        <v>0</v>
      </c>
      <c r="M287" s="20">
        <f t="shared" si="144"/>
        <v>558159</v>
      </c>
      <c r="N287" s="110">
        <f t="shared" si="134"/>
        <v>558159</v>
      </c>
      <c r="O287" s="66"/>
    </row>
    <row r="288" spans="1:15" s="49" customFormat="1" ht="14.25" customHeight="1">
      <c r="A288" s="41">
        <v>321</v>
      </c>
      <c r="B288" s="46" t="s">
        <v>26</v>
      </c>
      <c r="C288" s="47">
        <f>SUM(D288:L288)</f>
        <v>144197</v>
      </c>
      <c r="D288" s="47">
        <v>139037</v>
      </c>
      <c r="E288" s="47"/>
      <c r="F288" s="47">
        <v>5160</v>
      </c>
      <c r="G288" s="47"/>
      <c r="H288" s="47"/>
      <c r="I288" s="47"/>
      <c r="J288" s="47"/>
      <c r="K288" s="47"/>
      <c r="L288" s="47"/>
      <c r="M288" s="47">
        <f t="shared" si="144"/>
        <v>144197</v>
      </c>
      <c r="N288" s="112">
        <f t="shared" si="134"/>
        <v>144197</v>
      </c>
      <c r="O288" s="111"/>
    </row>
    <row r="289" spans="1:15" s="49" customFormat="1" ht="14.25" customHeight="1">
      <c r="A289" s="41">
        <v>322</v>
      </c>
      <c r="B289" s="46" t="s">
        <v>27</v>
      </c>
      <c r="C289" s="47">
        <f>SUM(D289:L289)</f>
        <v>296000</v>
      </c>
      <c r="D289" s="47"/>
      <c r="E289" s="47"/>
      <c r="F289" s="47">
        <v>296000</v>
      </c>
      <c r="G289" s="47"/>
      <c r="H289" s="47"/>
      <c r="I289" s="47"/>
      <c r="J289" s="47"/>
      <c r="K289" s="47"/>
      <c r="L289" s="47"/>
      <c r="M289" s="47">
        <f t="shared" si="144"/>
        <v>296000</v>
      </c>
      <c r="N289" s="112">
        <f t="shared" si="134"/>
        <v>296000</v>
      </c>
      <c r="O289" s="111"/>
    </row>
    <row r="290" spans="1:15" s="49" customFormat="1" ht="14.25" customHeight="1">
      <c r="A290" s="41">
        <v>323</v>
      </c>
      <c r="B290" s="46" t="s">
        <v>28</v>
      </c>
      <c r="C290" s="47">
        <f>SUM(D290:L290)</f>
        <v>89714</v>
      </c>
      <c r="D290" s="47"/>
      <c r="E290" s="47"/>
      <c r="F290" s="47">
        <v>89714</v>
      </c>
      <c r="G290" s="47"/>
      <c r="H290" s="47"/>
      <c r="I290" s="47"/>
      <c r="J290" s="47"/>
      <c r="K290" s="47"/>
      <c r="L290" s="47"/>
      <c r="M290" s="47">
        <f t="shared" si="144"/>
        <v>89714</v>
      </c>
      <c r="N290" s="112">
        <f t="shared" si="134"/>
        <v>89714</v>
      </c>
      <c r="O290" s="111"/>
    </row>
    <row r="291" spans="1:15" ht="14.25" customHeight="1">
      <c r="A291" s="41">
        <v>329</v>
      </c>
      <c r="B291" s="46" t="s">
        <v>29</v>
      </c>
      <c r="C291" s="47">
        <f>SUM(D291:L291)</f>
        <v>28248</v>
      </c>
      <c r="D291" s="47">
        <v>8498</v>
      </c>
      <c r="E291" s="47"/>
      <c r="F291" s="47">
        <v>19750</v>
      </c>
      <c r="G291" s="47"/>
      <c r="H291" s="47"/>
      <c r="I291" s="47"/>
      <c r="J291" s="47"/>
      <c r="K291" s="47"/>
      <c r="L291" s="47"/>
      <c r="M291" s="47">
        <f t="shared" si="144"/>
        <v>28248</v>
      </c>
      <c r="N291" s="112">
        <f t="shared" si="134"/>
        <v>28248</v>
      </c>
      <c r="O291" s="111"/>
    </row>
    <row r="292" spans="1:15" ht="14.25" customHeight="1">
      <c r="A292" s="18">
        <v>34</v>
      </c>
      <c r="B292" s="19" t="s">
        <v>30</v>
      </c>
      <c r="C292" s="20">
        <f aca="true" t="shared" si="149" ref="C292:L292">SUM(C293)</f>
        <v>0</v>
      </c>
      <c r="D292" s="20">
        <f t="shared" si="149"/>
        <v>0</v>
      </c>
      <c r="E292" s="20">
        <f t="shared" si="149"/>
        <v>0</v>
      </c>
      <c r="F292" s="20">
        <f t="shared" si="149"/>
        <v>0</v>
      </c>
      <c r="G292" s="20">
        <f t="shared" si="149"/>
        <v>0</v>
      </c>
      <c r="H292" s="20">
        <f t="shared" si="149"/>
        <v>0</v>
      </c>
      <c r="I292" s="20">
        <f t="shared" si="149"/>
        <v>0</v>
      </c>
      <c r="J292" s="20">
        <f t="shared" si="149"/>
        <v>0</v>
      </c>
      <c r="K292" s="20">
        <f t="shared" si="149"/>
        <v>0</v>
      </c>
      <c r="L292" s="20">
        <f t="shared" si="149"/>
        <v>0</v>
      </c>
      <c r="M292" s="20">
        <f t="shared" si="144"/>
        <v>0</v>
      </c>
      <c r="N292" s="110">
        <f t="shared" si="134"/>
        <v>0</v>
      </c>
      <c r="O292" s="66"/>
    </row>
    <row r="293" spans="1:15" ht="14.25" customHeight="1">
      <c r="A293" s="41">
        <v>343</v>
      </c>
      <c r="B293" s="46" t="s">
        <v>31</v>
      </c>
      <c r="C293" s="47">
        <f>SUM(D293:L293)</f>
        <v>0</v>
      </c>
      <c r="D293" s="47"/>
      <c r="E293" s="47"/>
      <c r="F293" s="47"/>
      <c r="G293" s="47"/>
      <c r="H293" s="47"/>
      <c r="I293" s="47"/>
      <c r="J293" s="47"/>
      <c r="K293" s="47"/>
      <c r="L293" s="47"/>
      <c r="M293" s="47">
        <f t="shared" si="144"/>
        <v>0</v>
      </c>
      <c r="N293" s="110">
        <f t="shared" si="134"/>
        <v>0</v>
      </c>
      <c r="O293" s="66"/>
    </row>
    <row r="294" spans="1:15" s="60" customFormat="1" ht="14.25" customHeight="1">
      <c r="A294" s="55" t="s">
        <v>42</v>
      </c>
      <c r="B294" s="53" t="s">
        <v>67</v>
      </c>
      <c r="C294" s="54">
        <f>SUM(C295)</f>
        <v>0</v>
      </c>
      <c r="D294" s="54">
        <f aca="true" t="shared" si="150" ref="D294:M294">SUM(D295)</f>
        <v>0</v>
      </c>
      <c r="E294" s="54">
        <f t="shared" si="150"/>
        <v>0</v>
      </c>
      <c r="F294" s="54">
        <f t="shared" si="150"/>
        <v>0</v>
      </c>
      <c r="G294" s="54">
        <f t="shared" si="150"/>
        <v>0</v>
      </c>
      <c r="H294" s="54">
        <f t="shared" si="150"/>
        <v>0</v>
      </c>
      <c r="I294" s="54">
        <f t="shared" si="150"/>
        <v>0</v>
      </c>
      <c r="J294" s="54">
        <f t="shared" si="150"/>
        <v>0</v>
      </c>
      <c r="K294" s="54">
        <f t="shared" si="150"/>
        <v>0</v>
      </c>
      <c r="L294" s="54">
        <f t="shared" si="150"/>
        <v>0</v>
      </c>
      <c r="M294" s="54">
        <f t="shared" si="150"/>
        <v>0</v>
      </c>
      <c r="N294" s="110">
        <f t="shared" si="134"/>
        <v>0</v>
      </c>
      <c r="O294" s="66"/>
    </row>
    <row r="295" spans="1:15" s="51" customFormat="1" ht="14.25" customHeight="1" hidden="1">
      <c r="A295" s="18">
        <v>4</v>
      </c>
      <c r="B295" s="19" t="s">
        <v>33</v>
      </c>
      <c r="C295" s="20">
        <f aca="true" t="shared" si="151" ref="C295:M295">SUM(C298+C304)</f>
        <v>0</v>
      </c>
      <c r="D295" s="20">
        <f t="shared" si="151"/>
        <v>0</v>
      </c>
      <c r="E295" s="20">
        <f t="shared" si="151"/>
        <v>0</v>
      </c>
      <c r="F295" s="20">
        <f t="shared" si="151"/>
        <v>0</v>
      </c>
      <c r="G295" s="20">
        <f t="shared" si="151"/>
        <v>0</v>
      </c>
      <c r="H295" s="20">
        <f t="shared" si="151"/>
        <v>0</v>
      </c>
      <c r="I295" s="20">
        <f t="shared" si="151"/>
        <v>0</v>
      </c>
      <c r="J295" s="20">
        <f t="shared" si="151"/>
        <v>0</v>
      </c>
      <c r="K295" s="20">
        <f t="shared" si="151"/>
        <v>0</v>
      </c>
      <c r="L295" s="20">
        <f t="shared" si="151"/>
        <v>0</v>
      </c>
      <c r="M295" s="20">
        <f t="shared" si="151"/>
        <v>0</v>
      </c>
      <c r="N295" s="110">
        <f t="shared" si="134"/>
        <v>0</v>
      </c>
      <c r="O295" s="66"/>
    </row>
    <row r="296" spans="1:15" ht="14.25" customHeight="1" hidden="1">
      <c r="A296" s="18">
        <v>41</v>
      </c>
      <c r="B296" s="19" t="s">
        <v>37</v>
      </c>
      <c r="C296" s="20">
        <f aca="true" t="shared" si="152" ref="C296:M296">SUM(C297)</f>
        <v>0</v>
      </c>
      <c r="D296" s="20">
        <f t="shared" si="152"/>
        <v>0</v>
      </c>
      <c r="E296" s="20">
        <f t="shared" si="152"/>
        <v>0</v>
      </c>
      <c r="F296" s="20">
        <f t="shared" si="152"/>
        <v>0</v>
      </c>
      <c r="G296" s="20">
        <f t="shared" si="152"/>
        <v>0</v>
      </c>
      <c r="H296" s="20">
        <f t="shared" si="152"/>
        <v>0</v>
      </c>
      <c r="I296" s="20">
        <f t="shared" si="152"/>
        <v>0</v>
      </c>
      <c r="J296" s="20">
        <f t="shared" si="152"/>
        <v>0</v>
      </c>
      <c r="K296" s="20">
        <f t="shared" si="152"/>
        <v>0</v>
      </c>
      <c r="L296" s="20">
        <f t="shared" si="152"/>
        <v>0</v>
      </c>
      <c r="M296" s="20">
        <f t="shared" si="152"/>
        <v>0</v>
      </c>
      <c r="N296" s="110">
        <f t="shared" si="134"/>
        <v>0</v>
      </c>
      <c r="O296" s="66"/>
    </row>
    <row r="297" spans="1:15" ht="14.25" customHeight="1" hidden="1">
      <c r="A297" s="41">
        <v>411</v>
      </c>
      <c r="B297" s="46" t="s">
        <v>35</v>
      </c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>
        <f>C297</f>
        <v>0</v>
      </c>
      <c r="N297" s="110">
        <f t="shared" si="134"/>
        <v>0</v>
      </c>
      <c r="O297" s="66"/>
    </row>
    <row r="298" spans="1:15" ht="15">
      <c r="A298" s="18">
        <v>42</v>
      </c>
      <c r="B298" s="19" t="s">
        <v>34</v>
      </c>
      <c r="C298" s="20">
        <f aca="true" t="shared" si="153" ref="C298:M298">SUM(C299:C300)</f>
        <v>0</v>
      </c>
      <c r="D298" s="20">
        <f t="shared" si="153"/>
        <v>0</v>
      </c>
      <c r="E298" s="20">
        <f t="shared" si="153"/>
        <v>0</v>
      </c>
      <c r="F298" s="20">
        <f t="shared" si="153"/>
        <v>0</v>
      </c>
      <c r="G298" s="20">
        <f t="shared" si="153"/>
        <v>0</v>
      </c>
      <c r="H298" s="20">
        <f>SUM(H299:H300)</f>
        <v>0</v>
      </c>
      <c r="I298" s="20">
        <f t="shared" si="153"/>
        <v>0</v>
      </c>
      <c r="J298" s="20">
        <f t="shared" si="153"/>
        <v>0</v>
      </c>
      <c r="K298" s="20">
        <f t="shared" si="153"/>
        <v>0</v>
      </c>
      <c r="L298" s="20">
        <f t="shared" si="153"/>
        <v>0</v>
      </c>
      <c r="M298" s="20">
        <f t="shared" si="153"/>
        <v>0</v>
      </c>
      <c r="N298" s="110">
        <f t="shared" si="134"/>
        <v>0</v>
      </c>
      <c r="O298" s="66"/>
    </row>
    <row r="299" spans="1:15" ht="15">
      <c r="A299" s="41">
        <v>422</v>
      </c>
      <c r="B299" s="46" t="s">
        <v>32</v>
      </c>
      <c r="C299" s="47">
        <f>SUM(D299:L299)</f>
        <v>0</v>
      </c>
      <c r="D299" s="47"/>
      <c r="E299" s="47"/>
      <c r="F299" s="47">
        <v>0</v>
      </c>
      <c r="G299" s="47"/>
      <c r="H299" s="47"/>
      <c r="I299" s="47"/>
      <c r="J299" s="47"/>
      <c r="K299" s="47"/>
      <c r="L299" s="47"/>
      <c r="M299" s="47">
        <f>C299</f>
        <v>0</v>
      </c>
      <c r="N299" s="112">
        <f t="shared" si="134"/>
        <v>0</v>
      </c>
      <c r="O299" s="111"/>
    </row>
    <row r="300" spans="1:15" ht="15" hidden="1">
      <c r="A300" s="41">
        <v>424</v>
      </c>
      <c r="B300" s="46" t="s">
        <v>36</v>
      </c>
      <c r="C300" s="47">
        <f>SUM(D300:L300)</f>
        <v>0</v>
      </c>
      <c r="D300" s="47"/>
      <c r="E300" s="47"/>
      <c r="F300" s="47"/>
      <c r="G300" s="47"/>
      <c r="H300" s="47"/>
      <c r="I300" s="47"/>
      <c r="J300" s="47"/>
      <c r="K300" s="47"/>
      <c r="L300" s="47"/>
      <c r="M300" s="47">
        <f>C300</f>
        <v>0</v>
      </c>
      <c r="N300" s="47">
        <f>M300</f>
        <v>0</v>
      </c>
      <c r="O300" s="65"/>
    </row>
    <row r="301" spans="1:15" s="60" customFormat="1" ht="15" hidden="1">
      <c r="A301" s="55" t="s">
        <v>42</v>
      </c>
      <c r="B301" s="53" t="s">
        <v>74</v>
      </c>
      <c r="C301" s="54">
        <f>SUM(C302)</f>
        <v>0</v>
      </c>
      <c r="D301" s="54">
        <f>SUM(D302)</f>
        <v>0</v>
      </c>
      <c r="E301" s="54">
        <f aca="true" t="shared" si="154" ref="E301:N301">SUM(E302)</f>
        <v>0</v>
      </c>
      <c r="F301" s="54">
        <f t="shared" si="154"/>
        <v>0</v>
      </c>
      <c r="G301" s="54">
        <f t="shared" si="154"/>
        <v>0</v>
      </c>
      <c r="H301" s="54">
        <f t="shared" si="154"/>
        <v>0</v>
      </c>
      <c r="I301" s="54">
        <f t="shared" si="154"/>
        <v>0</v>
      </c>
      <c r="J301" s="54">
        <f t="shared" si="154"/>
        <v>0</v>
      </c>
      <c r="K301" s="54">
        <f t="shared" si="154"/>
        <v>0</v>
      </c>
      <c r="L301" s="54">
        <f t="shared" si="154"/>
        <v>0</v>
      </c>
      <c r="M301" s="54">
        <f t="shared" si="154"/>
        <v>0</v>
      </c>
      <c r="N301" s="54">
        <f t="shared" si="154"/>
        <v>0</v>
      </c>
      <c r="O301" s="65"/>
    </row>
    <row r="302" spans="1:15" ht="15" hidden="1">
      <c r="A302" s="18">
        <v>45</v>
      </c>
      <c r="B302" s="19" t="s">
        <v>68</v>
      </c>
      <c r="C302" s="20">
        <f>SUM(C303:C303)</f>
        <v>0</v>
      </c>
      <c r="D302" s="20">
        <f aca="true" t="shared" si="155" ref="D302:I302">SUM(D303)</f>
        <v>0</v>
      </c>
      <c r="E302" s="20">
        <f t="shared" si="155"/>
        <v>0</v>
      </c>
      <c r="F302" s="20">
        <f t="shared" si="155"/>
        <v>0</v>
      </c>
      <c r="G302" s="20">
        <f t="shared" si="155"/>
        <v>0</v>
      </c>
      <c r="H302" s="20">
        <f t="shared" si="155"/>
        <v>0</v>
      </c>
      <c r="I302" s="20">
        <f t="shared" si="155"/>
        <v>0</v>
      </c>
      <c r="J302" s="20">
        <f>SUM(J303:J303)</f>
        <v>0</v>
      </c>
      <c r="K302" s="20">
        <f>SUM(K303)</f>
        <v>0</v>
      </c>
      <c r="L302" s="20">
        <f>SUM(L303)</f>
        <v>0</v>
      </c>
      <c r="M302" s="20">
        <f>SUM(M303:M303)</f>
        <v>0</v>
      </c>
      <c r="N302" s="20">
        <f>SUM(N303:N303)</f>
        <v>0</v>
      </c>
      <c r="O302" s="65"/>
    </row>
    <row r="303" spans="1:15" ht="15" hidden="1">
      <c r="A303" s="41">
        <v>451</v>
      </c>
      <c r="B303" s="46" t="s">
        <v>63</v>
      </c>
      <c r="C303" s="47">
        <f>SUM(D303:L303)</f>
        <v>0</v>
      </c>
      <c r="D303" s="47">
        <v>0</v>
      </c>
      <c r="E303" s="47"/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f>C303</f>
        <v>0</v>
      </c>
      <c r="N303" s="47">
        <f>M303</f>
        <v>0</v>
      </c>
      <c r="O303" s="65"/>
    </row>
    <row r="304" spans="1:15" ht="15" hidden="1">
      <c r="A304" s="41"/>
      <c r="B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65"/>
    </row>
    <row r="305" spans="1:14" s="21" customFormat="1" ht="14.25" customHeight="1">
      <c r="A305" s="40"/>
      <c r="B305" s="4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</row>
  </sheetData>
  <sheetProtection/>
  <mergeCells count="2">
    <mergeCell ref="A1:N1"/>
    <mergeCell ref="A3:B3"/>
  </mergeCells>
  <printOptions horizontalCentered="1"/>
  <pageMargins left="0.1968503937007874" right="0.1968503937007874" top="0.28" bottom="0.3937007874015748" header="0.19" footer="0.1968503937007874"/>
  <pageSetup firstPageNumber="3" useFirstPageNumber="1" fitToHeight="0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Tajnik</cp:lastModifiedBy>
  <cp:lastPrinted>2019-12-30T07:35:11Z</cp:lastPrinted>
  <dcterms:created xsi:type="dcterms:W3CDTF">2013-09-11T11:00:21Z</dcterms:created>
  <dcterms:modified xsi:type="dcterms:W3CDTF">2019-12-30T07:40:53Z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